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aun\Documents\"/>
    </mc:Choice>
  </mc:AlternateContent>
  <bookViews>
    <workbookView xWindow="0" yWindow="0" windowWidth="17370" windowHeight="9165"/>
  </bookViews>
  <sheets>
    <sheet name="Loan Amortization Schedule" sheetId="1" r:id="rId1"/>
  </sheets>
  <definedNames>
    <definedName name="Beg_Bal">'Loan Amortization Schedule'!$C$27:$C$506</definedName>
    <definedName name="Cum_Int">'Loan Amortization Schedule'!$J$27:$J$506</definedName>
    <definedName name="Data">'Loan Amortization Schedule'!$A$27:$J$506</definedName>
    <definedName name="End_Bal">'Loan Amortization Schedule'!$I$27:$I$506</definedName>
    <definedName name="Extra_Pay">'Loan Amortization Schedule'!$E$27:$E$506</definedName>
    <definedName name="Full_Print">'Loan Amortization Schedule'!$A$1:$J$506</definedName>
    <definedName name="Header_Row">ROW('Loan Amortization Schedule'!$26:$26)</definedName>
    <definedName name="Int">'Loan Amortization Schedule'!$H$27:$H$506</definedName>
    <definedName name="Interest_Rate">'Loan Amortization Schedule'!$D$16</definedName>
    <definedName name="Last_Row">IF(Values_Entered,Header_Row+Number_of_Payments,Header_Row)</definedName>
    <definedName name="Loan_Amount">'Loan Amortization Schedule'!$D$15</definedName>
    <definedName name="Loan_Start">'Loan Amortization Schedule'!$D$19</definedName>
    <definedName name="Loan_Years">'Loan Amortization Schedule'!$D$17</definedName>
    <definedName name="Num_Pmt_Per_Year">'Loan Amortization Schedule'!$D$18</definedName>
    <definedName name="Number_of_Payments">MATCH(0.01,End_Bal,-1)+1</definedName>
    <definedName name="Pay_Date">'Loan Amortization Schedule'!$B$27:$B$506</definedName>
    <definedName name="Pay_Num">'Loan Amortization Schedule'!$A$27:$A$506</definedName>
    <definedName name="Payment_Date">DATE(YEAR(Loan_Start),MONTH(Loan_Start)+Payment_Number,DAY(Loan_Start))</definedName>
    <definedName name="Princ">'Loan Amortization Schedule'!$G$27:$G$506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Schedule'!$23:$26</definedName>
    <definedName name="Sched_Pay">'Loan Amortization Schedule'!$D$27:$D$506</definedName>
    <definedName name="Scheduled_Extra_Payments">'Loan Amortization Schedule'!$D$20</definedName>
    <definedName name="Scheduled_Interest_Rate">'Loan Amortization Schedule'!$D$16</definedName>
    <definedName name="Scheduled_Monthly_Payment">'Loan Amortization Schedule'!$H$6</definedName>
    <definedName name="Total_Interest">'Loan Amortization Schedule'!$H$10</definedName>
    <definedName name="Total_Pay">'Loan Amortization Schedule'!$F$27:$F$506</definedName>
    <definedName name="Values_Entered">IF(Loan_Amount*Interest_Rate*Loan_Years*Loan_Start&gt;0,1,0)</definedName>
  </definedNames>
  <calcPr calcId="162913"/>
  <webPublishing codePage="1252"/>
</workbook>
</file>

<file path=xl/calcChain.xml><?xml version="1.0" encoding="utf-8"?>
<calcChain xmlns="http://schemas.openxmlformats.org/spreadsheetml/2006/main">
  <c r="C27" i="1" l="1"/>
  <c r="A28" i="1"/>
  <c r="A27" i="1"/>
  <c r="H10" i="1"/>
  <c r="H8" i="1"/>
  <c r="H9" i="1"/>
  <c r="D8" i="1" l="1"/>
  <c r="D9" i="1" s="1"/>
  <c r="D13" i="1" s="1"/>
  <c r="D12" i="1"/>
  <c r="D15" i="1" l="1"/>
  <c r="H6" i="1" l="1"/>
  <c r="H7" i="1" s="1"/>
  <c r="H27" i="1" l="1"/>
  <c r="A29" i="1"/>
  <c r="D29" i="1" s="1"/>
  <c r="D27" i="1"/>
  <c r="B27" i="1"/>
  <c r="B28" i="1" l="1"/>
  <c r="J27" i="1"/>
  <c r="A30" i="1"/>
  <c r="D30" i="1" s="1"/>
  <c r="B29" i="1"/>
  <c r="D28" i="1"/>
  <c r="C28" i="1" l="1"/>
  <c r="A31" i="1"/>
  <c r="D31" i="1" s="1"/>
  <c r="B30" i="1"/>
  <c r="E28" i="1" l="1"/>
  <c r="F28" i="1" s="1"/>
  <c r="G28" i="1" s="1"/>
  <c r="I28" i="1" s="1"/>
  <c r="H28" i="1"/>
  <c r="J28" i="1" s="1"/>
  <c r="B31" i="1"/>
  <c r="A32" i="1"/>
  <c r="D32" i="1" s="1"/>
  <c r="A33" i="1" l="1"/>
  <c r="D33" i="1" s="1"/>
  <c r="B32" i="1"/>
  <c r="C29" i="1"/>
  <c r="A34" i="1" l="1"/>
  <c r="D34" i="1" s="1"/>
  <c r="B33" i="1"/>
  <c r="E29" i="1"/>
  <c r="F29" i="1" s="1"/>
  <c r="H29" i="1"/>
  <c r="J29" i="1" s="1"/>
  <c r="B34" i="1" l="1"/>
  <c r="A35" i="1"/>
  <c r="D35" i="1" s="1"/>
  <c r="G29" i="1"/>
  <c r="I29" i="1" s="1"/>
  <c r="A36" i="1"/>
  <c r="D36" i="1" s="1"/>
  <c r="B35" i="1" l="1"/>
  <c r="C30" i="1"/>
  <c r="E30" i="1" s="1"/>
  <c r="B36" i="1"/>
  <c r="A37" i="1"/>
  <c r="D37" i="1" s="1"/>
  <c r="F30" i="1" l="1"/>
  <c r="E27" i="1"/>
  <c r="F27" i="1" s="1"/>
  <c r="G27" i="1" s="1"/>
  <c r="I27" i="1" s="1"/>
  <c r="H30" i="1"/>
  <c r="J30" i="1" s="1"/>
  <c r="B37" i="1"/>
  <c r="A38" i="1"/>
  <c r="D38" i="1" s="1"/>
  <c r="G30" i="1" l="1"/>
  <c r="I30" i="1" s="1"/>
  <c r="C31" i="1" s="1"/>
  <c r="A39" i="1"/>
  <c r="D39" i="1" s="1"/>
  <c r="B38" i="1"/>
  <c r="A40" i="1" l="1"/>
  <c r="D40" i="1" s="1"/>
  <c r="H31" i="1"/>
  <c r="J31" i="1" s="1"/>
  <c r="E31" i="1"/>
  <c r="F31" i="1" s="1"/>
  <c r="G31" i="1" s="1"/>
  <c r="I31" i="1" s="1"/>
  <c r="B39" i="1"/>
  <c r="A41" i="1"/>
  <c r="D41" i="1" s="1"/>
  <c r="B40" i="1" l="1"/>
  <c r="C32" i="1"/>
  <c r="A42" i="1"/>
  <c r="D42" i="1" s="1"/>
  <c r="B41" i="1"/>
  <c r="A43" i="1" l="1"/>
  <c r="D43" i="1" s="1"/>
  <c r="B42" i="1"/>
  <c r="H32" i="1"/>
  <c r="E32" i="1"/>
  <c r="F32" i="1" l="1"/>
  <c r="G32" i="1" s="1"/>
  <c r="I32" i="1" s="1"/>
  <c r="J32" i="1"/>
  <c r="A44" i="1"/>
  <c r="D44" i="1" s="1"/>
  <c r="B43" i="1"/>
  <c r="C33" i="1" l="1"/>
  <c r="A45" i="1"/>
  <c r="D45" i="1" s="1"/>
  <c r="B44" i="1"/>
  <c r="A46" i="1" l="1"/>
  <c r="D46" i="1" s="1"/>
  <c r="B45" i="1"/>
  <c r="H33" i="1"/>
  <c r="E33" i="1"/>
  <c r="F33" i="1" l="1"/>
  <c r="G33" i="1" s="1"/>
  <c r="I33" i="1" s="1"/>
  <c r="J33" i="1"/>
  <c r="A47" i="1"/>
  <c r="D47" i="1" s="1"/>
  <c r="B46" i="1"/>
  <c r="C34" i="1" l="1"/>
  <c r="A48" i="1"/>
  <c r="D48" i="1" s="1"/>
  <c r="B47" i="1"/>
  <c r="A49" i="1" l="1"/>
  <c r="D49" i="1" s="1"/>
  <c r="B48" i="1"/>
  <c r="H34" i="1"/>
  <c r="E34" i="1"/>
  <c r="F34" i="1" l="1"/>
  <c r="G34" i="1" s="1"/>
  <c r="I34" i="1" s="1"/>
  <c r="J34" i="1"/>
  <c r="A50" i="1"/>
  <c r="D50" i="1" s="1"/>
  <c r="B49" i="1"/>
  <c r="C35" i="1" l="1"/>
  <c r="A51" i="1"/>
  <c r="D51" i="1" s="1"/>
  <c r="B50" i="1"/>
  <c r="A52" i="1" l="1"/>
  <c r="D52" i="1" s="1"/>
  <c r="B51" i="1"/>
  <c r="H35" i="1"/>
  <c r="E35" i="1"/>
  <c r="F35" i="1" l="1"/>
  <c r="G35" i="1" s="1"/>
  <c r="I35" i="1" s="1"/>
  <c r="J35" i="1"/>
  <c r="A53" i="1"/>
  <c r="D53" i="1" s="1"/>
  <c r="B52" i="1"/>
  <c r="C36" i="1" l="1"/>
  <c r="A54" i="1"/>
  <c r="D54" i="1" s="1"/>
  <c r="B53" i="1"/>
  <c r="A55" i="1" l="1"/>
  <c r="D55" i="1" s="1"/>
  <c r="B54" i="1"/>
  <c r="H36" i="1"/>
  <c r="E36" i="1"/>
  <c r="F36" i="1" l="1"/>
  <c r="G36" i="1" s="1"/>
  <c r="I36" i="1" s="1"/>
  <c r="J36" i="1"/>
  <c r="A56" i="1"/>
  <c r="D56" i="1" s="1"/>
  <c r="B55" i="1"/>
  <c r="C37" i="1" l="1"/>
  <c r="A57" i="1"/>
  <c r="D57" i="1" s="1"/>
  <c r="B56" i="1"/>
  <c r="A58" i="1" l="1"/>
  <c r="D58" i="1" s="1"/>
  <c r="B57" i="1"/>
  <c r="H37" i="1"/>
  <c r="E37" i="1"/>
  <c r="F37" i="1" l="1"/>
  <c r="G37" i="1" s="1"/>
  <c r="I37" i="1" s="1"/>
  <c r="J37" i="1"/>
  <c r="A59" i="1"/>
  <c r="D59" i="1" s="1"/>
  <c r="B58" i="1"/>
  <c r="C38" i="1" l="1"/>
  <c r="A60" i="1"/>
  <c r="D60" i="1" s="1"/>
  <c r="B59" i="1"/>
  <c r="A61" i="1" l="1"/>
  <c r="D61" i="1" s="1"/>
  <c r="B60" i="1"/>
  <c r="E38" i="1"/>
  <c r="H38" i="1"/>
  <c r="J38" i="1" l="1"/>
  <c r="F38" i="1"/>
  <c r="G38" i="1" s="1"/>
  <c r="I38" i="1" s="1"/>
  <c r="A62" i="1"/>
  <c r="D62" i="1" s="1"/>
  <c r="B61" i="1"/>
  <c r="C39" i="1" l="1"/>
  <c r="A63" i="1"/>
  <c r="D63" i="1" s="1"/>
  <c r="B62" i="1"/>
  <c r="A64" i="1" l="1"/>
  <c r="D64" i="1" s="1"/>
  <c r="B63" i="1"/>
  <c r="H39" i="1"/>
  <c r="E39" i="1"/>
  <c r="F39" i="1" l="1"/>
  <c r="G39" i="1" s="1"/>
  <c r="I39" i="1" s="1"/>
  <c r="J39" i="1"/>
  <c r="A65" i="1"/>
  <c r="D65" i="1" s="1"/>
  <c r="B64" i="1"/>
  <c r="C40" i="1" l="1"/>
  <c r="A66" i="1"/>
  <c r="D66" i="1" s="1"/>
  <c r="B65" i="1"/>
  <c r="A67" i="1" l="1"/>
  <c r="A68" i="1" s="1"/>
  <c r="B66" i="1"/>
  <c r="H40" i="1"/>
  <c r="E40" i="1"/>
  <c r="D67" i="1" l="1"/>
  <c r="D68" i="1"/>
  <c r="F40" i="1"/>
  <c r="G40" i="1" s="1"/>
  <c r="I40" i="1" s="1"/>
  <c r="J40" i="1"/>
  <c r="B67" i="1"/>
  <c r="C41" i="1" l="1"/>
  <c r="A69" i="1"/>
  <c r="D69" i="1" s="1"/>
  <c r="B68" i="1"/>
  <c r="A70" i="1" l="1"/>
  <c r="D70" i="1" s="1"/>
  <c r="B69" i="1"/>
  <c r="H41" i="1"/>
  <c r="E41" i="1"/>
  <c r="F41" i="1" l="1"/>
  <c r="G41" i="1" s="1"/>
  <c r="I41" i="1" s="1"/>
  <c r="J41" i="1"/>
  <c r="A71" i="1"/>
  <c r="D71" i="1" s="1"/>
  <c r="B70" i="1"/>
  <c r="C42" i="1" l="1"/>
  <c r="A72" i="1"/>
  <c r="D72" i="1" s="1"/>
  <c r="B71" i="1"/>
  <c r="A73" i="1" l="1"/>
  <c r="D73" i="1" s="1"/>
  <c r="B72" i="1"/>
  <c r="H42" i="1"/>
  <c r="E42" i="1"/>
  <c r="F42" i="1" l="1"/>
  <c r="G42" i="1" s="1"/>
  <c r="I42" i="1" s="1"/>
  <c r="J42" i="1"/>
  <c r="A74" i="1"/>
  <c r="D74" i="1" s="1"/>
  <c r="B73" i="1"/>
  <c r="C43" i="1" l="1"/>
  <c r="A75" i="1"/>
  <c r="D75" i="1" s="1"/>
  <c r="B74" i="1"/>
  <c r="A76" i="1" l="1"/>
  <c r="D76" i="1" s="1"/>
  <c r="B75" i="1"/>
  <c r="H43" i="1"/>
  <c r="E43" i="1"/>
  <c r="F43" i="1" l="1"/>
  <c r="G43" i="1" s="1"/>
  <c r="I43" i="1" s="1"/>
  <c r="J43" i="1"/>
  <c r="A77" i="1"/>
  <c r="D77" i="1" s="1"/>
  <c r="B76" i="1"/>
  <c r="C44" i="1" l="1"/>
  <c r="A78" i="1"/>
  <c r="D78" i="1" s="1"/>
  <c r="B77" i="1"/>
  <c r="A79" i="1" l="1"/>
  <c r="D79" i="1" s="1"/>
  <c r="B78" i="1"/>
  <c r="H44" i="1"/>
  <c r="E44" i="1"/>
  <c r="F44" i="1" l="1"/>
  <c r="G44" i="1" s="1"/>
  <c r="I44" i="1" s="1"/>
  <c r="J44" i="1"/>
  <c r="A80" i="1"/>
  <c r="D80" i="1" s="1"/>
  <c r="B79" i="1"/>
  <c r="C45" i="1" l="1"/>
  <c r="A81" i="1"/>
  <c r="D81" i="1" s="1"/>
  <c r="B80" i="1"/>
  <c r="A82" i="1" l="1"/>
  <c r="D82" i="1" s="1"/>
  <c r="B81" i="1"/>
  <c r="H45" i="1"/>
  <c r="E45" i="1"/>
  <c r="F45" i="1" l="1"/>
  <c r="G45" i="1" s="1"/>
  <c r="I45" i="1" s="1"/>
  <c r="J45" i="1"/>
  <c r="A83" i="1"/>
  <c r="D83" i="1" s="1"/>
  <c r="B82" i="1"/>
  <c r="C46" i="1" l="1"/>
  <c r="A84" i="1"/>
  <c r="D84" i="1" s="1"/>
  <c r="B83" i="1"/>
  <c r="A85" i="1" l="1"/>
  <c r="D85" i="1" s="1"/>
  <c r="B84" i="1"/>
  <c r="H46" i="1"/>
  <c r="E46" i="1"/>
  <c r="A86" i="1" l="1"/>
  <c r="D86" i="1" s="1"/>
  <c r="B85" i="1"/>
  <c r="F46" i="1"/>
  <c r="G46" i="1" s="1"/>
  <c r="I46" i="1" s="1"/>
  <c r="J46" i="1"/>
  <c r="A87" i="1" l="1"/>
  <c r="D87" i="1" s="1"/>
  <c r="B86" i="1"/>
  <c r="C47" i="1"/>
  <c r="H47" i="1" l="1"/>
  <c r="E47" i="1"/>
  <c r="A88" i="1"/>
  <c r="D88" i="1" s="1"/>
  <c r="B87" i="1"/>
  <c r="A89" i="1" l="1"/>
  <c r="D89" i="1" s="1"/>
  <c r="B88" i="1"/>
  <c r="F47" i="1"/>
  <c r="G47" i="1" s="1"/>
  <c r="I47" i="1" s="1"/>
  <c r="J47" i="1"/>
  <c r="C48" i="1" l="1"/>
  <c r="A90" i="1"/>
  <c r="D90" i="1" s="1"/>
  <c r="B89" i="1"/>
  <c r="A91" i="1" l="1"/>
  <c r="D91" i="1" s="1"/>
  <c r="B90" i="1"/>
  <c r="H48" i="1"/>
  <c r="E48" i="1"/>
  <c r="F48" i="1" l="1"/>
  <c r="G48" i="1" s="1"/>
  <c r="I48" i="1" s="1"/>
  <c r="J48" i="1"/>
  <c r="A92" i="1"/>
  <c r="D92" i="1" s="1"/>
  <c r="B91" i="1"/>
  <c r="C49" i="1" l="1"/>
  <c r="A93" i="1"/>
  <c r="D93" i="1" s="1"/>
  <c r="B92" i="1"/>
  <c r="A94" i="1" l="1"/>
  <c r="D94" i="1" s="1"/>
  <c r="B93" i="1"/>
  <c r="H49" i="1"/>
  <c r="E49" i="1"/>
  <c r="F49" i="1" l="1"/>
  <c r="G49" i="1" s="1"/>
  <c r="I49" i="1" s="1"/>
  <c r="J49" i="1"/>
  <c r="A95" i="1"/>
  <c r="D95" i="1" s="1"/>
  <c r="B94" i="1"/>
  <c r="C50" i="1" l="1"/>
  <c r="A96" i="1"/>
  <c r="D96" i="1" s="1"/>
  <c r="B95" i="1"/>
  <c r="A97" i="1" l="1"/>
  <c r="D97" i="1" s="1"/>
  <c r="B96" i="1"/>
  <c r="H50" i="1"/>
  <c r="E50" i="1"/>
  <c r="A98" i="1" l="1"/>
  <c r="D98" i="1" s="1"/>
  <c r="B97" i="1"/>
  <c r="F50" i="1"/>
  <c r="G50" i="1" s="1"/>
  <c r="I50" i="1" s="1"/>
  <c r="J50" i="1"/>
  <c r="C51" i="1" l="1"/>
  <c r="A99" i="1"/>
  <c r="D99" i="1" s="1"/>
  <c r="B98" i="1"/>
  <c r="A100" i="1" l="1"/>
  <c r="D100" i="1" s="1"/>
  <c r="B99" i="1"/>
  <c r="H51" i="1"/>
  <c r="E51" i="1"/>
  <c r="F51" i="1" l="1"/>
  <c r="G51" i="1" s="1"/>
  <c r="I51" i="1" s="1"/>
  <c r="J51" i="1"/>
  <c r="A101" i="1"/>
  <c r="D101" i="1" s="1"/>
  <c r="B100" i="1"/>
  <c r="C52" i="1" l="1"/>
  <c r="A102" i="1"/>
  <c r="D102" i="1" s="1"/>
  <c r="B101" i="1"/>
  <c r="A103" i="1" l="1"/>
  <c r="D103" i="1" s="1"/>
  <c r="B102" i="1"/>
  <c r="H52" i="1"/>
  <c r="E52" i="1"/>
  <c r="F52" i="1" l="1"/>
  <c r="G52" i="1" s="1"/>
  <c r="I52" i="1" s="1"/>
  <c r="J52" i="1"/>
  <c r="A104" i="1"/>
  <c r="D104" i="1" s="1"/>
  <c r="B103" i="1"/>
  <c r="C53" i="1" l="1"/>
  <c r="A105" i="1"/>
  <c r="D105" i="1" s="1"/>
  <c r="B104" i="1"/>
  <c r="A106" i="1" l="1"/>
  <c r="D106" i="1" s="1"/>
  <c r="B105" i="1"/>
  <c r="H53" i="1"/>
  <c r="E53" i="1"/>
  <c r="F53" i="1" l="1"/>
  <c r="G53" i="1" s="1"/>
  <c r="I53" i="1" s="1"/>
  <c r="J53" i="1"/>
  <c r="A107" i="1"/>
  <c r="D107" i="1" s="1"/>
  <c r="B106" i="1"/>
  <c r="C54" i="1" l="1"/>
  <c r="A108" i="1"/>
  <c r="D108" i="1" s="1"/>
  <c r="B107" i="1"/>
  <c r="A109" i="1" l="1"/>
  <c r="D109" i="1" s="1"/>
  <c r="B108" i="1"/>
  <c r="H54" i="1"/>
  <c r="E54" i="1"/>
  <c r="A110" i="1" l="1"/>
  <c r="D110" i="1" s="1"/>
  <c r="B109" i="1"/>
  <c r="F54" i="1"/>
  <c r="G54" i="1" s="1"/>
  <c r="I54" i="1" s="1"/>
  <c r="J54" i="1"/>
  <c r="C55" i="1" l="1"/>
  <c r="A111" i="1"/>
  <c r="D111" i="1" s="1"/>
  <c r="B110" i="1"/>
  <c r="A112" i="1" l="1"/>
  <c r="D112" i="1" s="1"/>
  <c r="B111" i="1"/>
  <c r="H55" i="1"/>
  <c r="E55" i="1"/>
  <c r="F55" i="1" l="1"/>
  <c r="G55" i="1" s="1"/>
  <c r="I55" i="1" s="1"/>
  <c r="J55" i="1"/>
  <c r="A113" i="1"/>
  <c r="D113" i="1" s="1"/>
  <c r="B112" i="1"/>
  <c r="C56" i="1" l="1"/>
  <c r="A114" i="1"/>
  <c r="D114" i="1" s="1"/>
  <c r="B113" i="1"/>
  <c r="A115" i="1" l="1"/>
  <c r="D115" i="1" s="1"/>
  <c r="B114" i="1"/>
  <c r="H56" i="1"/>
  <c r="E56" i="1"/>
  <c r="F56" i="1" l="1"/>
  <c r="G56" i="1" s="1"/>
  <c r="I56" i="1" s="1"/>
  <c r="J56" i="1"/>
  <c r="A116" i="1"/>
  <c r="D116" i="1" s="1"/>
  <c r="B115" i="1"/>
  <c r="C57" i="1" l="1"/>
  <c r="A117" i="1"/>
  <c r="D117" i="1" s="1"/>
  <c r="B116" i="1"/>
  <c r="A118" i="1" l="1"/>
  <c r="D118" i="1" s="1"/>
  <c r="B117" i="1"/>
  <c r="H57" i="1"/>
  <c r="E57" i="1"/>
  <c r="F57" i="1" l="1"/>
  <c r="G57" i="1" s="1"/>
  <c r="I57" i="1" s="1"/>
  <c r="J57" i="1"/>
  <c r="A119" i="1"/>
  <c r="D119" i="1" s="1"/>
  <c r="B118" i="1"/>
  <c r="C58" i="1" l="1"/>
  <c r="A120" i="1"/>
  <c r="D120" i="1" s="1"/>
  <c r="B119" i="1"/>
  <c r="A121" i="1" l="1"/>
  <c r="D121" i="1" s="1"/>
  <c r="B120" i="1"/>
  <c r="H58" i="1"/>
  <c r="E58" i="1"/>
  <c r="F58" i="1" l="1"/>
  <c r="G58" i="1" s="1"/>
  <c r="I58" i="1" s="1"/>
  <c r="J58" i="1"/>
  <c r="A122" i="1"/>
  <c r="D122" i="1" s="1"/>
  <c r="B121" i="1"/>
  <c r="C59" i="1" l="1"/>
  <c r="A123" i="1"/>
  <c r="D123" i="1" s="1"/>
  <c r="B122" i="1"/>
  <c r="A124" i="1" l="1"/>
  <c r="D124" i="1" s="1"/>
  <c r="B123" i="1"/>
  <c r="H59" i="1"/>
  <c r="E59" i="1"/>
  <c r="F59" i="1" l="1"/>
  <c r="G59" i="1" s="1"/>
  <c r="I59" i="1" s="1"/>
  <c r="J59" i="1"/>
  <c r="A125" i="1"/>
  <c r="D125" i="1" s="1"/>
  <c r="B124" i="1"/>
  <c r="C60" i="1" l="1"/>
  <c r="A126" i="1"/>
  <c r="D126" i="1" s="1"/>
  <c r="B125" i="1"/>
  <c r="A127" i="1" l="1"/>
  <c r="D127" i="1" s="1"/>
  <c r="B126" i="1"/>
  <c r="H60" i="1"/>
  <c r="E60" i="1"/>
  <c r="F60" i="1" l="1"/>
  <c r="G60" i="1" s="1"/>
  <c r="I60" i="1" s="1"/>
  <c r="J60" i="1"/>
  <c r="A128" i="1"/>
  <c r="D128" i="1" s="1"/>
  <c r="B127" i="1"/>
  <c r="C61" i="1" l="1"/>
  <c r="A129" i="1"/>
  <c r="D129" i="1" s="1"/>
  <c r="B128" i="1"/>
  <c r="A130" i="1" l="1"/>
  <c r="D130" i="1" s="1"/>
  <c r="B129" i="1"/>
  <c r="H61" i="1"/>
  <c r="E61" i="1"/>
  <c r="F61" i="1" l="1"/>
  <c r="G61" i="1" s="1"/>
  <c r="I61" i="1" s="1"/>
  <c r="J61" i="1"/>
  <c r="A131" i="1"/>
  <c r="D131" i="1" s="1"/>
  <c r="B130" i="1"/>
  <c r="C62" i="1" l="1"/>
  <c r="A132" i="1"/>
  <c r="D132" i="1" s="1"/>
  <c r="B131" i="1"/>
  <c r="A133" i="1" l="1"/>
  <c r="D133" i="1" s="1"/>
  <c r="B132" i="1"/>
  <c r="H62" i="1"/>
  <c r="E62" i="1"/>
  <c r="A134" i="1" l="1"/>
  <c r="D134" i="1" s="1"/>
  <c r="B133" i="1"/>
  <c r="F62" i="1"/>
  <c r="G62" i="1" s="1"/>
  <c r="I62" i="1" s="1"/>
  <c r="J62" i="1"/>
  <c r="C63" i="1" l="1"/>
  <c r="A135" i="1"/>
  <c r="D135" i="1" s="1"/>
  <c r="B134" i="1"/>
  <c r="A136" i="1" l="1"/>
  <c r="D136" i="1" s="1"/>
  <c r="B135" i="1"/>
  <c r="H63" i="1"/>
  <c r="E63" i="1"/>
  <c r="F63" i="1" l="1"/>
  <c r="G63" i="1" s="1"/>
  <c r="I63" i="1" s="1"/>
  <c r="J63" i="1"/>
  <c r="A137" i="1"/>
  <c r="D137" i="1" s="1"/>
  <c r="B136" i="1"/>
  <c r="C64" i="1" l="1"/>
  <c r="A138" i="1"/>
  <c r="D138" i="1" s="1"/>
  <c r="B137" i="1"/>
  <c r="A139" i="1" l="1"/>
  <c r="D139" i="1" s="1"/>
  <c r="B138" i="1"/>
  <c r="H64" i="1"/>
  <c r="E64" i="1"/>
  <c r="F64" i="1" l="1"/>
  <c r="G64" i="1" s="1"/>
  <c r="I64" i="1" s="1"/>
  <c r="J64" i="1"/>
  <c r="A140" i="1"/>
  <c r="D140" i="1" s="1"/>
  <c r="B139" i="1"/>
  <c r="C65" i="1" l="1"/>
  <c r="A141" i="1"/>
  <c r="D141" i="1" s="1"/>
  <c r="B140" i="1"/>
  <c r="A142" i="1" l="1"/>
  <c r="D142" i="1" s="1"/>
  <c r="B141" i="1"/>
  <c r="H65" i="1"/>
  <c r="E65" i="1"/>
  <c r="F65" i="1" l="1"/>
  <c r="G65" i="1" s="1"/>
  <c r="I65" i="1" s="1"/>
  <c r="J65" i="1"/>
  <c r="A143" i="1"/>
  <c r="D143" i="1" s="1"/>
  <c r="B142" i="1"/>
  <c r="C66" i="1" l="1"/>
  <c r="A144" i="1"/>
  <c r="D144" i="1" s="1"/>
  <c r="B143" i="1"/>
  <c r="A145" i="1" l="1"/>
  <c r="D145" i="1" s="1"/>
  <c r="B144" i="1"/>
  <c r="E66" i="1"/>
  <c r="H66" i="1"/>
  <c r="J66" i="1" s="1"/>
  <c r="F66" i="1" l="1"/>
  <c r="G66" i="1" s="1"/>
  <c r="I66" i="1" s="1"/>
  <c r="A146" i="1"/>
  <c r="D146" i="1" s="1"/>
  <c r="B145" i="1"/>
  <c r="C67" i="1" l="1"/>
  <c r="E67" i="1" s="1"/>
  <c r="A147" i="1"/>
  <c r="D147" i="1" s="1"/>
  <c r="B146" i="1"/>
  <c r="A148" i="1" l="1"/>
  <c r="D148" i="1" s="1"/>
  <c r="B147" i="1"/>
  <c r="H67" i="1"/>
  <c r="J67" i="1" s="1"/>
  <c r="F67" i="1" l="1"/>
  <c r="G67" i="1" s="1"/>
  <c r="I67" i="1" s="1"/>
  <c r="A149" i="1"/>
  <c r="D149" i="1" s="1"/>
  <c r="B148" i="1"/>
  <c r="C68" i="1" l="1"/>
  <c r="A150" i="1"/>
  <c r="D150" i="1" s="1"/>
  <c r="B149" i="1"/>
  <c r="A151" i="1" l="1"/>
  <c r="D151" i="1" s="1"/>
  <c r="B150" i="1"/>
  <c r="H68" i="1"/>
  <c r="J68" i="1" s="1"/>
  <c r="E68" i="1"/>
  <c r="F68" i="1" l="1"/>
  <c r="G68" i="1" s="1"/>
  <c r="I68" i="1" s="1"/>
  <c r="A152" i="1"/>
  <c r="D152" i="1" s="1"/>
  <c r="B151" i="1"/>
  <c r="C69" i="1" l="1"/>
  <c r="A153" i="1"/>
  <c r="D153" i="1" s="1"/>
  <c r="B152" i="1"/>
  <c r="A154" i="1" l="1"/>
  <c r="D154" i="1" s="1"/>
  <c r="B153" i="1"/>
  <c r="H69" i="1"/>
  <c r="E69" i="1"/>
  <c r="F69" i="1" l="1"/>
  <c r="G69" i="1" s="1"/>
  <c r="I69" i="1" s="1"/>
  <c r="J69" i="1"/>
  <c r="A155" i="1"/>
  <c r="D155" i="1" s="1"/>
  <c r="B154" i="1"/>
  <c r="C70" i="1" l="1"/>
  <c r="A156" i="1"/>
  <c r="D156" i="1" s="1"/>
  <c r="B155" i="1"/>
  <c r="A157" i="1" l="1"/>
  <c r="D157" i="1" s="1"/>
  <c r="B156" i="1"/>
  <c r="H70" i="1"/>
  <c r="E70" i="1"/>
  <c r="F70" i="1" l="1"/>
  <c r="G70" i="1" s="1"/>
  <c r="I70" i="1" s="1"/>
  <c r="J70" i="1"/>
  <c r="A158" i="1"/>
  <c r="D158" i="1" s="1"/>
  <c r="B157" i="1"/>
  <c r="C71" i="1" l="1"/>
  <c r="A159" i="1"/>
  <c r="D159" i="1" s="1"/>
  <c r="B158" i="1"/>
  <c r="A160" i="1" l="1"/>
  <c r="D160" i="1" s="1"/>
  <c r="B159" i="1"/>
  <c r="H71" i="1"/>
  <c r="E71" i="1"/>
  <c r="F71" i="1" l="1"/>
  <c r="G71" i="1" s="1"/>
  <c r="I71" i="1" s="1"/>
  <c r="J71" i="1"/>
  <c r="A161" i="1"/>
  <c r="D161" i="1" s="1"/>
  <c r="B160" i="1"/>
  <c r="C72" i="1" l="1"/>
  <c r="A162" i="1"/>
  <c r="D162" i="1" s="1"/>
  <c r="B161" i="1"/>
  <c r="A163" i="1" l="1"/>
  <c r="D163" i="1" s="1"/>
  <c r="B162" i="1"/>
  <c r="H72" i="1"/>
  <c r="E72" i="1"/>
  <c r="F72" i="1" l="1"/>
  <c r="G72" i="1" s="1"/>
  <c r="I72" i="1" s="1"/>
  <c r="J72" i="1"/>
  <c r="A164" i="1"/>
  <c r="D164" i="1" s="1"/>
  <c r="B163" i="1"/>
  <c r="C73" i="1" l="1"/>
  <c r="A165" i="1"/>
  <c r="D165" i="1" s="1"/>
  <c r="B164" i="1"/>
  <c r="A166" i="1" l="1"/>
  <c r="D166" i="1" s="1"/>
  <c r="B165" i="1"/>
  <c r="H73" i="1"/>
  <c r="E73" i="1"/>
  <c r="A167" i="1" l="1"/>
  <c r="D167" i="1" s="1"/>
  <c r="B166" i="1"/>
  <c r="F73" i="1"/>
  <c r="G73" i="1" s="1"/>
  <c r="I73" i="1" s="1"/>
  <c r="J73" i="1"/>
  <c r="C74" i="1" l="1"/>
  <c r="A168" i="1"/>
  <c r="D168" i="1" s="1"/>
  <c r="B167" i="1"/>
  <c r="A169" i="1" l="1"/>
  <c r="D169" i="1" s="1"/>
  <c r="B168" i="1"/>
  <c r="H74" i="1"/>
  <c r="E74" i="1"/>
  <c r="F74" i="1" l="1"/>
  <c r="G74" i="1" s="1"/>
  <c r="I74" i="1" s="1"/>
  <c r="J74" i="1"/>
  <c r="A170" i="1"/>
  <c r="D170" i="1" s="1"/>
  <c r="B169" i="1"/>
  <c r="C75" i="1" l="1"/>
  <c r="A171" i="1"/>
  <c r="D171" i="1" s="1"/>
  <c r="B170" i="1"/>
  <c r="A172" i="1" l="1"/>
  <c r="D172" i="1" s="1"/>
  <c r="B171" i="1"/>
  <c r="H75" i="1"/>
  <c r="E75" i="1"/>
  <c r="F75" i="1" l="1"/>
  <c r="G75" i="1" s="1"/>
  <c r="I75" i="1" s="1"/>
  <c r="J75" i="1"/>
  <c r="A173" i="1"/>
  <c r="D173" i="1" s="1"/>
  <c r="B172" i="1"/>
  <c r="C76" i="1" l="1"/>
  <c r="A174" i="1"/>
  <c r="D174" i="1" s="1"/>
  <c r="B173" i="1"/>
  <c r="A175" i="1" l="1"/>
  <c r="D175" i="1" s="1"/>
  <c r="B174" i="1"/>
  <c r="H76" i="1"/>
  <c r="E76" i="1"/>
  <c r="F76" i="1" l="1"/>
  <c r="G76" i="1" s="1"/>
  <c r="I76" i="1" s="1"/>
  <c r="J76" i="1"/>
  <c r="A176" i="1"/>
  <c r="D176" i="1" s="1"/>
  <c r="B175" i="1"/>
  <c r="C77" i="1" l="1"/>
  <c r="A177" i="1"/>
  <c r="D177" i="1" s="1"/>
  <c r="B176" i="1"/>
  <c r="A178" i="1" l="1"/>
  <c r="D178" i="1" s="1"/>
  <c r="B177" i="1"/>
  <c r="H77" i="1"/>
  <c r="E77" i="1"/>
  <c r="F77" i="1" l="1"/>
  <c r="G77" i="1" s="1"/>
  <c r="I77" i="1" s="1"/>
  <c r="J77" i="1"/>
  <c r="A179" i="1"/>
  <c r="D179" i="1" s="1"/>
  <c r="B178" i="1"/>
  <c r="C78" i="1" l="1"/>
  <c r="A180" i="1"/>
  <c r="D180" i="1" s="1"/>
  <c r="B179" i="1"/>
  <c r="A181" i="1" l="1"/>
  <c r="D181" i="1" s="1"/>
  <c r="B180" i="1"/>
  <c r="H78" i="1"/>
  <c r="E78" i="1"/>
  <c r="F78" i="1" l="1"/>
  <c r="G78" i="1" s="1"/>
  <c r="I78" i="1" s="1"/>
  <c r="J78" i="1"/>
  <c r="A182" i="1"/>
  <c r="D182" i="1" s="1"/>
  <c r="B181" i="1"/>
  <c r="C79" i="1" l="1"/>
  <c r="A183" i="1"/>
  <c r="D183" i="1" s="1"/>
  <c r="B182" i="1"/>
  <c r="A184" i="1" l="1"/>
  <c r="D184" i="1" s="1"/>
  <c r="B183" i="1"/>
  <c r="H79" i="1"/>
  <c r="E79" i="1"/>
  <c r="F79" i="1" l="1"/>
  <c r="G79" i="1" s="1"/>
  <c r="I79" i="1" s="1"/>
  <c r="J79" i="1"/>
  <c r="A185" i="1"/>
  <c r="D185" i="1" s="1"/>
  <c r="B184" i="1"/>
  <c r="C80" i="1" l="1"/>
  <c r="A186" i="1"/>
  <c r="D186" i="1" s="1"/>
  <c r="B185" i="1"/>
  <c r="A187" i="1" l="1"/>
  <c r="D187" i="1" s="1"/>
  <c r="B186" i="1"/>
  <c r="H80" i="1"/>
  <c r="E80" i="1"/>
  <c r="F80" i="1" l="1"/>
  <c r="G80" i="1" s="1"/>
  <c r="I80" i="1" s="1"/>
  <c r="J80" i="1"/>
  <c r="A188" i="1"/>
  <c r="D188" i="1" s="1"/>
  <c r="B187" i="1"/>
  <c r="C81" i="1" l="1"/>
  <c r="A189" i="1"/>
  <c r="D189" i="1" s="1"/>
  <c r="B188" i="1"/>
  <c r="A190" i="1" l="1"/>
  <c r="D190" i="1" s="1"/>
  <c r="B189" i="1"/>
  <c r="E81" i="1"/>
  <c r="H81" i="1"/>
  <c r="J81" i="1" l="1"/>
  <c r="F81" i="1"/>
  <c r="G81" i="1" s="1"/>
  <c r="I81" i="1" s="1"/>
  <c r="A191" i="1"/>
  <c r="D191" i="1" s="1"/>
  <c r="B190" i="1"/>
  <c r="C82" i="1" l="1"/>
  <c r="A192" i="1"/>
  <c r="D192" i="1" s="1"/>
  <c r="B191" i="1"/>
  <c r="A193" i="1" l="1"/>
  <c r="D193" i="1" s="1"/>
  <c r="B192" i="1"/>
  <c r="H82" i="1"/>
  <c r="E82" i="1"/>
  <c r="A194" i="1" l="1"/>
  <c r="D194" i="1" s="1"/>
  <c r="B193" i="1"/>
  <c r="F82" i="1"/>
  <c r="G82" i="1" s="1"/>
  <c r="I82" i="1" s="1"/>
  <c r="J82" i="1"/>
  <c r="C83" i="1" l="1"/>
  <c r="A195" i="1"/>
  <c r="D195" i="1" s="1"/>
  <c r="B194" i="1"/>
  <c r="A196" i="1" l="1"/>
  <c r="D196" i="1" s="1"/>
  <c r="B195" i="1"/>
  <c r="H83" i="1"/>
  <c r="E83" i="1"/>
  <c r="F83" i="1" l="1"/>
  <c r="G83" i="1" s="1"/>
  <c r="I83" i="1" s="1"/>
  <c r="J83" i="1"/>
  <c r="A197" i="1"/>
  <c r="D197" i="1" s="1"/>
  <c r="B196" i="1"/>
  <c r="C84" i="1" l="1"/>
  <c r="A198" i="1"/>
  <c r="D198" i="1" s="1"/>
  <c r="B197" i="1"/>
  <c r="A199" i="1" l="1"/>
  <c r="D199" i="1" s="1"/>
  <c r="B198" i="1"/>
  <c r="H84" i="1"/>
  <c r="E84" i="1"/>
  <c r="F84" i="1" l="1"/>
  <c r="G84" i="1" s="1"/>
  <c r="I84" i="1" s="1"/>
  <c r="J84" i="1"/>
  <c r="A200" i="1"/>
  <c r="D200" i="1" s="1"/>
  <c r="B199" i="1"/>
  <c r="C85" i="1" l="1"/>
  <c r="A201" i="1"/>
  <c r="D201" i="1" s="1"/>
  <c r="B200" i="1"/>
  <c r="A202" i="1" l="1"/>
  <c r="D202" i="1" s="1"/>
  <c r="B201" i="1"/>
  <c r="H85" i="1"/>
  <c r="E85" i="1"/>
  <c r="F85" i="1" l="1"/>
  <c r="G85" i="1" s="1"/>
  <c r="I85" i="1" s="1"/>
  <c r="J85" i="1"/>
  <c r="A203" i="1"/>
  <c r="D203" i="1" s="1"/>
  <c r="B202" i="1"/>
  <c r="C86" i="1" l="1"/>
  <c r="A204" i="1"/>
  <c r="D204" i="1" s="1"/>
  <c r="B203" i="1"/>
  <c r="A205" i="1" l="1"/>
  <c r="D205" i="1" s="1"/>
  <c r="B204" i="1"/>
  <c r="H86" i="1"/>
  <c r="E86" i="1"/>
  <c r="F86" i="1" l="1"/>
  <c r="G86" i="1" s="1"/>
  <c r="I86" i="1" s="1"/>
  <c r="J86" i="1"/>
  <c r="A206" i="1"/>
  <c r="D206" i="1" s="1"/>
  <c r="B205" i="1"/>
  <c r="C87" i="1" l="1"/>
  <c r="A207" i="1"/>
  <c r="D207" i="1" s="1"/>
  <c r="B206" i="1"/>
  <c r="A208" i="1" l="1"/>
  <c r="D208" i="1" s="1"/>
  <c r="B207" i="1"/>
  <c r="H87" i="1"/>
  <c r="E87" i="1"/>
  <c r="F87" i="1" l="1"/>
  <c r="G87" i="1" s="1"/>
  <c r="I87" i="1" s="1"/>
  <c r="J87" i="1"/>
  <c r="A209" i="1"/>
  <c r="D209" i="1" s="1"/>
  <c r="B208" i="1"/>
  <c r="C88" i="1" l="1"/>
  <c r="A210" i="1"/>
  <c r="D210" i="1" s="1"/>
  <c r="B209" i="1"/>
  <c r="A211" i="1" l="1"/>
  <c r="D211" i="1" s="1"/>
  <c r="B210" i="1"/>
  <c r="H88" i="1"/>
  <c r="E88" i="1"/>
  <c r="F88" i="1" l="1"/>
  <c r="G88" i="1" s="1"/>
  <c r="I88" i="1" s="1"/>
  <c r="J88" i="1"/>
  <c r="A212" i="1"/>
  <c r="D212" i="1" s="1"/>
  <c r="B211" i="1"/>
  <c r="C89" i="1" l="1"/>
  <c r="A213" i="1"/>
  <c r="D213" i="1" s="1"/>
  <c r="B212" i="1"/>
  <c r="A214" i="1" l="1"/>
  <c r="D214" i="1" s="1"/>
  <c r="B213" i="1"/>
  <c r="H89" i="1"/>
  <c r="E89" i="1"/>
  <c r="F89" i="1" l="1"/>
  <c r="G89" i="1" s="1"/>
  <c r="I89" i="1" s="1"/>
  <c r="J89" i="1"/>
  <c r="A215" i="1"/>
  <c r="D215" i="1" s="1"/>
  <c r="B214" i="1"/>
  <c r="C90" i="1" l="1"/>
  <c r="A216" i="1"/>
  <c r="D216" i="1" s="1"/>
  <c r="B215" i="1"/>
  <c r="A217" i="1" l="1"/>
  <c r="D217" i="1" s="1"/>
  <c r="B216" i="1"/>
  <c r="H90" i="1"/>
  <c r="E90" i="1"/>
  <c r="F90" i="1" l="1"/>
  <c r="G90" i="1" s="1"/>
  <c r="I90" i="1" s="1"/>
  <c r="J90" i="1"/>
  <c r="A218" i="1"/>
  <c r="D218" i="1" s="1"/>
  <c r="B217" i="1"/>
  <c r="C91" i="1" l="1"/>
  <c r="A219" i="1"/>
  <c r="D219" i="1" s="1"/>
  <c r="B218" i="1"/>
  <c r="A220" i="1" l="1"/>
  <c r="D220" i="1" s="1"/>
  <c r="B219" i="1"/>
  <c r="H91" i="1"/>
  <c r="E91" i="1"/>
  <c r="A221" i="1" l="1"/>
  <c r="D221" i="1" s="1"/>
  <c r="B220" i="1"/>
  <c r="F91" i="1"/>
  <c r="G91" i="1" s="1"/>
  <c r="I91" i="1" s="1"/>
  <c r="J91" i="1"/>
  <c r="C92" i="1" l="1"/>
  <c r="A222" i="1"/>
  <c r="D222" i="1" s="1"/>
  <c r="B221" i="1"/>
  <c r="A223" i="1" l="1"/>
  <c r="D223" i="1" s="1"/>
  <c r="B222" i="1"/>
  <c r="H92" i="1"/>
  <c r="E92" i="1"/>
  <c r="F92" i="1" l="1"/>
  <c r="G92" i="1" s="1"/>
  <c r="I92" i="1" s="1"/>
  <c r="J92" i="1"/>
  <c r="A224" i="1"/>
  <c r="D224" i="1" s="1"/>
  <c r="B223" i="1"/>
  <c r="C93" i="1" l="1"/>
  <c r="B224" i="1"/>
  <c r="A225" i="1"/>
  <c r="D225" i="1" s="1"/>
  <c r="H93" i="1" l="1"/>
  <c r="E93" i="1"/>
  <c r="A226" i="1"/>
  <c r="D226" i="1" s="1"/>
  <c r="B225" i="1"/>
  <c r="J93" i="1" l="1"/>
  <c r="A227" i="1"/>
  <c r="D227" i="1" s="1"/>
  <c r="B226" i="1"/>
  <c r="F93" i="1"/>
  <c r="G93" i="1" s="1"/>
  <c r="I93" i="1" s="1"/>
  <c r="C94" i="1" l="1"/>
  <c r="A228" i="1"/>
  <c r="D228" i="1" s="1"/>
  <c r="B227" i="1"/>
  <c r="B228" i="1" l="1"/>
  <c r="A229" i="1"/>
  <c r="D229" i="1" s="1"/>
  <c r="H94" i="1"/>
  <c r="E94" i="1"/>
  <c r="F94" i="1" l="1"/>
  <c r="G94" i="1" s="1"/>
  <c r="I94" i="1" s="1"/>
  <c r="J94" i="1"/>
  <c r="A230" i="1"/>
  <c r="D230" i="1" s="1"/>
  <c r="B229" i="1"/>
  <c r="C95" i="1" l="1"/>
  <c r="B230" i="1"/>
  <c r="A231" i="1"/>
  <c r="D231" i="1" s="1"/>
  <c r="A232" i="1" l="1"/>
  <c r="D232" i="1" s="1"/>
  <c r="B231" i="1"/>
  <c r="H95" i="1"/>
  <c r="E95" i="1"/>
  <c r="F95" i="1" l="1"/>
  <c r="G95" i="1" s="1"/>
  <c r="I95" i="1" s="1"/>
  <c r="J95" i="1"/>
  <c r="B232" i="1"/>
  <c r="A233" i="1"/>
  <c r="D233" i="1" s="1"/>
  <c r="C96" i="1" l="1"/>
  <c r="A234" i="1"/>
  <c r="D234" i="1" s="1"/>
  <c r="B233" i="1"/>
  <c r="B234" i="1" l="1"/>
  <c r="A235" i="1"/>
  <c r="D235" i="1" s="1"/>
  <c r="H96" i="1"/>
  <c r="E96" i="1"/>
  <c r="F96" i="1" l="1"/>
  <c r="G96" i="1" s="1"/>
  <c r="I96" i="1" s="1"/>
  <c r="J96" i="1"/>
  <c r="A236" i="1"/>
  <c r="D236" i="1" s="1"/>
  <c r="B235" i="1"/>
  <c r="C97" i="1" l="1"/>
  <c r="B236" i="1"/>
  <c r="A237" i="1"/>
  <c r="D237" i="1" s="1"/>
  <c r="H97" i="1" l="1"/>
  <c r="E97" i="1"/>
  <c r="A238" i="1"/>
  <c r="D238" i="1" s="1"/>
  <c r="B237" i="1"/>
  <c r="J97" i="1" l="1"/>
  <c r="B238" i="1"/>
  <c r="A239" i="1"/>
  <c r="D239" i="1" s="1"/>
  <c r="F97" i="1"/>
  <c r="G97" i="1" s="1"/>
  <c r="I97" i="1" s="1"/>
  <c r="C98" i="1" l="1"/>
  <c r="A240" i="1"/>
  <c r="D240" i="1" s="1"/>
  <c r="B239" i="1"/>
  <c r="B240" i="1" l="1"/>
  <c r="A241" i="1"/>
  <c r="D241" i="1" s="1"/>
  <c r="H98" i="1"/>
  <c r="E98" i="1"/>
  <c r="F98" i="1" l="1"/>
  <c r="G98" i="1" s="1"/>
  <c r="I98" i="1" s="1"/>
  <c r="J98" i="1"/>
  <c r="A242" i="1"/>
  <c r="D242" i="1" s="1"/>
  <c r="B241" i="1"/>
  <c r="C99" i="1" l="1"/>
  <c r="B242" i="1"/>
  <c r="A243" i="1"/>
  <c r="D243" i="1" s="1"/>
  <c r="A244" i="1" l="1"/>
  <c r="D244" i="1" s="1"/>
  <c r="B243" i="1"/>
  <c r="H99" i="1"/>
  <c r="E99" i="1"/>
  <c r="F99" i="1" l="1"/>
  <c r="G99" i="1" s="1"/>
  <c r="I99" i="1" s="1"/>
  <c r="J99" i="1"/>
  <c r="B244" i="1"/>
  <c r="A245" i="1"/>
  <c r="D245" i="1" s="1"/>
  <c r="C100" i="1" l="1"/>
  <c r="A246" i="1"/>
  <c r="D246" i="1" s="1"/>
  <c r="B245" i="1"/>
  <c r="A247" i="1" l="1"/>
  <c r="D247" i="1" s="1"/>
  <c r="B246" i="1"/>
  <c r="H100" i="1"/>
  <c r="E100" i="1"/>
  <c r="F100" i="1" l="1"/>
  <c r="G100" i="1" s="1"/>
  <c r="I100" i="1" s="1"/>
  <c r="J100" i="1"/>
  <c r="B247" i="1"/>
  <c r="A248" i="1"/>
  <c r="D248" i="1" s="1"/>
  <c r="C101" i="1" l="1"/>
  <c r="A249" i="1"/>
  <c r="D249" i="1" s="1"/>
  <c r="B248" i="1"/>
  <c r="B249" i="1" l="1"/>
  <c r="A250" i="1"/>
  <c r="D250" i="1" s="1"/>
  <c r="H101" i="1"/>
  <c r="E101" i="1"/>
  <c r="F101" i="1" l="1"/>
  <c r="G101" i="1" s="1"/>
  <c r="I101" i="1" s="1"/>
  <c r="J101" i="1"/>
  <c r="A251" i="1"/>
  <c r="D251" i="1" s="1"/>
  <c r="B250" i="1"/>
  <c r="C102" i="1" l="1"/>
  <c r="B251" i="1"/>
  <c r="A252" i="1"/>
  <c r="D252" i="1" s="1"/>
  <c r="A253" i="1" l="1"/>
  <c r="D253" i="1" s="1"/>
  <c r="B252" i="1"/>
  <c r="H102" i="1"/>
  <c r="E102" i="1"/>
  <c r="F102" i="1" l="1"/>
  <c r="G102" i="1" s="1"/>
  <c r="I102" i="1" s="1"/>
  <c r="J102" i="1"/>
  <c r="B253" i="1"/>
  <c r="A254" i="1"/>
  <c r="D254" i="1" s="1"/>
  <c r="C103" i="1" l="1"/>
  <c r="A255" i="1"/>
  <c r="D255" i="1" s="1"/>
  <c r="B254" i="1"/>
  <c r="A256" i="1" l="1"/>
  <c r="D256" i="1" s="1"/>
  <c r="B255" i="1"/>
  <c r="H103" i="1"/>
  <c r="E103" i="1"/>
  <c r="F103" i="1" l="1"/>
  <c r="G103" i="1" s="1"/>
  <c r="I103" i="1" s="1"/>
  <c r="J103" i="1"/>
  <c r="A257" i="1"/>
  <c r="D257" i="1" s="1"/>
  <c r="B256" i="1"/>
  <c r="C104" i="1" l="1"/>
  <c r="A258" i="1"/>
  <c r="D258" i="1" s="1"/>
  <c r="B257" i="1"/>
  <c r="A259" i="1" l="1"/>
  <c r="D259" i="1" s="1"/>
  <c r="B258" i="1"/>
  <c r="H104" i="1"/>
  <c r="E104" i="1"/>
  <c r="F104" i="1" l="1"/>
  <c r="G104" i="1" s="1"/>
  <c r="I104" i="1" s="1"/>
  <c r="J104" i="1"/>
  <c r="A260" i="1"/>
  <c r="D260" i="1" s="1"/>
  <c r="B259" i="1"/>
  <c r="C105" i="1" l="1"/>
  <c r="A261" i="1"/>
  <c r="D261" i="1" s="1"/>
  <c r="B260" i="1"/>
  <c r="B261" i="1" l="1"/>
  <c r="A262" i="1"/>
  <c r="D262" i="1" s="1"/>
  <c r="H105" i="1"/>
  <c r="E105" i="1"/>
  <c r="F105" i="1" l="1"/>
  <c r="G105" i="1" s="1"/>
  <c r="I105" i="1" s="1"/>
  <c r="J105" i="1"/>
  <c r="A263" i="1"/>
  <c r="D263" i="1" s="1"/>
  <c r="B262" i="1"/>
  <c r="C106" i="1" l="1"/>
  <c r="B263" i="1"/>
  <c r="A264" i="1"/>
  <c r="D264" i="1" s="1"/>
  <c r="A265" i="1" l="1"/>
  <c r="D265" i="1" s="1"/>
  <c r="B264" i="1"/>
  <c r="H106" i="1"/>
  <c r="E106" i="1"/>
  <c r="F106" i="1" l="1"/>
  <c r="G106" i="1" s="1"/>
  <c r="I106" i="1" s="1"/>
  <c r="J106" i="1"/>
  <c r="A266" i="1"/>
  <c r="D266" i="1" s="1"/>
  <c r="B265" i="1"/>
  <c r="C107" i="1" l="1"/>
  <c r="A267" i="1"/>
  <c r="D267" i="1" s="1"/>
  <c r="B266" i="1"/>
  <c r="B267" i="1" l="1"/>
  <c r="A268" i="1"/>
  <c r="D268" i="1" s="1"/>
  <c r="H107" i="1"/>
  <c r="E107" i="1"/>
  <c r="F107" i="1" l="1"/>
  <c r="G107" i="1" s="1"/>
  <c r="I107" i="1" s="1"/>
  <c r="J107" i="1"/>
  <c r="A269" i="1"/>
  <c r="D269" i="1" s="1"/>
  <c r="B268" i="1"/>
  <c r="C108" i="1" l="1"/>
  <c r="A270" i="1"/>
  <c r="D270" i="1" s="1"/>
  <c r="B269" i="1"/>
  <c r="A271" i="1" l="1"/>
  <c r="D271" i="1" s="1"/>
  <c r="B270" i="1"/>
  <c r="H108" i="1"/>
  <c r="E108" i="1"/>
  <c r="F108" i="1" l="1"/>
  <c r="G108" i="1" s="1"/>
  <c r="I108" i="1" s="1"/>
  <c r="J108" i="1"/>
  <c r="B271" i="1"/>
  <c r="A272" i="1"/>
  <c r="D272" i="1" s="1"/>
  <c r="C109" i="1" l="1"/>
  <c r="A273" i="1"/>
  <c r="D273" i="1" s="1"/>
  <c r="B272" i="1"/>
  <c r="B273" i="1" l="1"/>
  <c r="A274" i="1"/>
  <c r="D274" i="1" s="1"/>
  <c r="H109" i="1"/>
  <c r="E109" i="1"/>
  <c r="F109" i="1" l="1"/>
  <c r="G109" i="1" s="1"/>
  <c r="I109" i="1" s="1"/>
  <c r="J109" i="1"/>
  <c r="A275" i="1"/>
  <c r="D275" i="1" s="1"/>
  <c r="B274" i="1"/>
  <c r="C110" i="1" l="1"/>
  <c r="B275" i="1"/>
  <c r="A276" i="1"/>
  <c r="D276" i="1" s="1"/>
  <c r="A277" i="1" l="1"/>
  <c r="D277" i="1" s="1"/>
  <c r="B276" i="1"/>
  <c r="H110" i="1"/>
  <c r="E110" i="1"/>
  <c r="F110" i="1" l="1"/>
  <c r="G110" i="1" s="1"/>
  <c r="I110" i="1" s="1"/>
  <c r="J110" i="1"/>
  <c r="B277" i="1"/>
  <c r="A278" i="1"/>
  <c r="D278" i="1" s="1"/>
  <c r="C111" i="1" l="1"/>
  <c r="A279" i="1"/>
  <c r="D279" i="1" s="1"/>
  <c r="B278" i="1"/>
  <c r="B279" i="1" l="1"/>
  <c r="A280" i="1"/>
  <c r="D280" i="1" s="1"/>
  <c r="H111" i="1"/>
  <c r="E111" i="1"/>
  <c r="F111" i="1" l="1"/>
  <c r="G111" i="1" s="1"/>
  <c r="I111" i="1" s="1"/>
  <c r="J111" i="1"/>
  <c r="A281" i="1"/>
  <c r="D281" i="1" s="1"/>
  <c r="B280" i="1"/>
  <c r="C112" i="1" l="1"/>
  <c r="B281" i="1"/>
  <c r="A282" i="1"/>
  <c r="D282" i="1" s="1"/>
  <c r="A283" i="1" l="1"/>
  <c r="D283" i="1" s="1"/>
  <c r="B282" i="1"/>
  <c r="H112" i="1"/>
  <c r="E112" i="1"/>
  <c r="F112" i="1" l="1"/>
  <c r="G112" i="1" s="1"/>
  <c r="I112" i="1" s="1"/>
  <c r="J112" i="1"/>
  <c r="A284" i="1"/>
  <c r="D284" i="1" s="1"/>
  <c r="B283" i="1"/>
  <c r="C113" i="1" l="1"/>
  <c r="A285" i="1"/>
  <c r="D285" i="1" s="1"/>
  <c r="B284" i="1"/>
  <c r="A286" i="1" l="1"/>
  <c r="D286" i="1" s="1"/>
  <c r="B285" i="1"/>
  <c r="H113" i="1"/>
  <c r="E113" i="1"/>
  <c r="F113" i="1" l="1"/>
  <c r="G113" i="1" s="1"/>
  <c r="I113" i="1" s="1"/>
  <c r="J113" i="1"/>
  <c r="A287" i="1"/>
  <c r="D287" i="1" s="1"/>
  <c r="B286" i="1"/>
  <c r="C114" i="1" l="1"/>
  <c r="A288" i="1"/>
  <c r="D288" i="1" s="1"/>
  <c r="B287" i="1"/>
  <c r="B288" i="1" l="1"/>
  <c r="A289" i="1"/>
  <c r="D289" i="1" s="1"/>
  <c r="H114" i="1"/>
  <c r="E114" i="1"/>
  <c r="F114" i="1" l="1"/>
  <c r="G114" i="1" s="1"/>
  <c r="I114" i="1" s="1"/>
  <c r="J114" i="1"/>
  <c r="A290" i="1"/>
  <c r="D290" i="1" s="1"/>
  <c r="B289" i="1"/>
  <c r="C115" i="1" l="1"/>
  <c r="A291" i="1"/>
  <c r="D291" i="1" s="1"/>
  <c r="B290" i="1"/>
  <c r="A292" i="1" l="1"/>
  <c r="D292" i="1" s="1"/>
  <c r="B291" i="1"/>
  <c r="H115" i="1"/>
  <c r="E115" i="1"/>
  <c r="F115" i="1" l="1"/>
  <c r="G115" i="1" s="1"/>
  <c r="I115" i="1" s="1"/>
  <c r="J115" i="1"/>
  <c r="A293" i="1"/>
  <c r="D293" i="1" s="1"/>
  <c r="B292" i="1"/>
  <c r="C116" i="1" l="1"/>
  <c r="A294" i="1"/>
  <c r="D294" i="1" s="1"/>
  <c r="B293" i="1"/>
  <c r="A295" i="1" l="1"/>
  <c r="D295" i="1" s="1"/>
  <c r="B294" i="1"/>
  <c r="H116" i="1"/>
  <c r="E116" i="1"/>
  <c r="F116" i="1" l="1"/>
  <c r="G116" i="1" s="1"/>
  <c r="I116" i="1" s="1"/>
  <c r="J116" i="1"/>
  <c r="A296" i="1"/>
  <c r="D296" i="1" s="1"/>
  <c r="B295" i="1"/>
  <c r="C117" i="1" l="1"/>
  <c r="A297" i="1"/>
  <c r="D297" i="1" s="1"/>
  <c r="B296" i="1"/>
  <c r="A298" i="1" l="1"/>
  <c r="D298" i="1" s="1"/>
  <c r="B297" i="1"/>
  <c r="H117" i="1"/>
  <c r="E117" i="1"/>
  <c r="F117" i="1" l="1"/>
  <c r="G117" i="1" s="1"/>
  <c r="I117" i="1" s="1"/>
  <c r="J117" i="1"/>
  <c r="A299" i="1"/>
  <c r="D299" i="1" s="1"/>
  <c r="B298" i="1"/>
  <c r="C118" i="1" l="1"/>
  <c r="A300" i="1"/>
  <c r="D300" i="1" s="1"/>
  <c r="B299" i="1"/>
  <c r="B300" i="1" l="1"/>
  <c r="A301" i="1"/>
  <c r="D301" i="1" s="1"/>
  <c r="H118" i="1"/>
  <c r="E118" i="1"/>
  <c r="F118" i="1" l="1"/>
  <c r="G118" i="1" s="1"/>
  <c r="I118" i="1" s="1"/>
  <c r="J118" i="1"/>
  <c r="A302" i="1"/>
  <c r="D302" i="1" s="1"/>
  <c r="B301" i="1"/>
  <c r="C119" i="1" l="1"/>
  <c r="B302" i="1"/>
  <c r="A303" i="1"/>
  <c r="D303" i="1" s="1"/>
  <c r="A304" i="1" l="1"/>
  <c r="D304" i="1" s="1"/>
  <c r="B303" i="1"/>
  <c r="H119" i="1"/>
  <c r="E119" i="1"/>
  <c r="F119" i="1" l="1"/>
  <c r="G119" i="1" s="1"/>
  <c r="I119" i="1" s="1"/>
  <c r="J119" i="1"/>
  <c r="B304" i="1"/>
  <c r="A305" i="1"/>
  <c r="D305" i="1" s="1"/>
  <c r="C120" i="1" l="1"/>
  <c r="A306" i="1"/>
  <c r="D306" i="1" s="1"/>
  <c r="B305" i="1"/>
  <c r="B306" i="1" l="1"/>
  <c r="A307" i="1"/>
  <c r="D307" i="1" s="1"/>
  <c r="H120" i="1"/>
  <c r="E120" i="1"/>
  <c r="F120" i="1" l="1"/>
  <c r="G120" i="1" s="1"/>
  <c r="I120" i="1" s="1"/>
  <c r="J120" i="1"/>
  <c r="A308" i="1"/>
  <c r="D308" i="1" s="1"/>
  <c r="B307" i="1"/>
  <c r="C121" i="1" l="1"/>
  <c r="B308" i="1"/>
  <c r="A309" i="1"/>
  <c r="D309" i="1" s="1"/>
  <c r="A310" i="1" l="1"/>
  <c r="D310" i="1" s="1"/>
  <c r="B309" i="1"/>
  <c r="H121" i="1"/>
  <c r="E121" i="1"/>
  <c r="F121" i="1" l="1"/>
  <c r="G121" i="1" s="1"/>
  <c r="I121" i="1" s="1"/>
  <c r="J121" i="1"/>
  <c r="A311" i="1"/>
  <c r="D311" i="1" s="1"/>
  <c r="B310" i="1"/>
  <c r="C122" i="1" l="1"/>
  <c r="A312" i="1"/>
  <c r="D312" i="1" s="1"/>
  <c r="B311" i="1"/>
  <c r="B312" i="1" l="1"/>
  <c r="A313" i="1"/>
  <c r="D313" i="1" s="1"/>
  <c r="H122" i="1"/>
  <c r="E122" i="1"/>
  <c r="F122" i="1" l="1"/>
  <c r="G122" i="1" s="1"/>
  <c r="I122" i="1" s="1"/>
  <c r="J122" i="1"/>
  <c r="A314" i="1"/>
  <c r="D314" i="1" s="1"/>
  <c r="B313" i="1"/>
  <c r="C123" i="1" l="1"/>
  <c r="A315" i="1"/>
  <c r="D315" i="1" s="1"/>
  <c r="B314" i="1"/>
  <c r="A316" i="1" l="1"/>
  <c r="D316" i="1" s="1"/>
  <c r="B315" i="1"/>
  <c r="H123" i="1"/>
  <c r="E123" i="1"/>
  <c r="F123" i="1" l="1"/>
  <c r="G123" i="1" s="1"/>
  <c r="I123" i="1" s="1"/>
  <c r="J123" i="1"/>
  <c r="B316" i="1"/>
  <c r="A317" i="1"/>
  <c r="D317" i="1" s="1"/>
  <c r="C124" i="1" l="1"/>
  <c r="A318" i="1"/>
  <c r="D318" i="1" s="1"/>
  <c r="B317" i="1"/>
  <c r="B318" i="1" l="1"/>
  <c r="A319" i="1"/>
  <c r="D319" i="1" s="1"/>
  <c r="H124" i="1"/>
  <c r="E124" i="1"/>
  <c r="F124" i="1" l="1"/>
  <c r="G124" i="1" s="1"/>
  <c r="I124" i="1" s="1"/>
  <c r="J124" i="1"/>
  <c r="A320" i="1"/>
  <c r="D320" i="1" s="1"/>
  <c r="B319" i="1"/>
  <c r="C125" i="1" l="1"/>
  <c r="B320" i="1"/>
  <c r="A321" i="1"/>
  <c r="D321" i="1" s="1"/>
  <c r="H125" i="1" l="1"/>
  <c r="E125" i="1"/>
  <c r="A322" i="1"/>
  <c r="D322" i="1" s="1"/>
  <c r="B321" i="1"/>
  <c r="B322" i="1" l="1"/>
  <c r="A323" i="1"/>
  <c r="D323" i="1" s="1"/>
  <c r="F125" i="1"/>
  <c r="G125" i="1" s="1"/>
  <c r="I125" i="1" s="1"/>
  <c r="J125" i="1"/>
  <c r="C126" i="1" l="1"/>
  <c r="A324" i="1"/>
  <c r="D324" i="1" s="1"/>
  <c r="B323" i="1"/>
  <c r="B324" i="1" l="1"/>
  <c r="A325" i="1"/>
  <c r="D325" i="1" s="1"/>
  <c r="H126" i="1"/>
  <c r="E126" i="1"/>
  <c r="F126" i="1" l="1"/>
  <c r="G126" i="1" s="1"/>
  <c r="I126" i="1" s="1"/>
  <c r="J126" i="1"/>
  <c r="A326" i="1"/>
  <c r="D326" i="1" s="1"/>
  <c r="B325" i="1"/>
  <c r="C127" i="1" l="1"/>
  <c r="A327" i="1"/>
  <c r="D327" i="1" s="1"/>
  <c r="B326" i="1"/>
  <c r="A328" i="1" l="1"/>
  <c r="D328" i="1" s="1"/>
  <c r="B327" i="1"/>
  <c r="H127" i="1"/>
  <c r="E127" i="1"/>
  <c r="F127" i="1" l="1"/>
  <c r="G127" i="1" s="1"/>
  <c r="I127" i="1" s="1"/>
  <c r="J127" i="1"/>
  <c r="A329" i="1"/>
  <c r="D329" i="1" s="1"/>
  <c r="B328" i="1"/>
  <c r="C128" i="1" l="1"/>
  <c r="A330" i="1"/>
  <c r="D330" i="1" s="1"/>
  <c r="B329" i="1"/>
  <c r="B330" i="1" l="1"/>
  <c r="A331" i="1"/>
  <c r="D331" i="1" s="1"/>
  <c r="H128" i="1"/>
  <c r="E128" i="1"/>
  <c r="F128" i="1" l="1"/>
  <c r="G128" i="1" s="1"/>
  <c r="I128" i="1" s="1"/>
  <c r="J128" i="1"/>
  <c r="A332" i="1"/>
  <c r="D332" i="1" s="1"/>
  <c r="B331" i="1"/>
  <c r="C129" i="1" l="1"/>
  <c r="A333" i="1"/>
  <c r="D333" i="1" s="1"/>
  <c r="B332" i="1"/>
  <c r="B333" i="1" l="1"/>
  <c r="A334" i="1"/>
  <c r="D334" i="1" s="1"/>
  <c r="H129" i="1"/>
  <c r="E129" i="1"/>
  <c r="F129" i="1" l="1"/>
  <c r="G129" i="1" s="1"/>
  <c r="I129" i="1" s="1"/>
  <c r="J129" i="1"/>
  <c r="A335" i="1"/>
  <c r="D335" i="1" s="1"/>
  <c r="B334" i="1"/>
  <c r="C130" i="1" l="1"/>
  <c r="A336" i="1"/>
  <c r="D336" i="1" s="1"/>
  <c r="B335" i="1"/>
  <c r="A337" i="1" l="1"/>
  <c r="D337" i="1" s="1"/>
  <c r="B336" i="1"/>
  <c r="H130" i="1"/>
  <c r="E130" i="1"/>
  <c r="F130" i="1" l="1"/>
  <c r="G130" i="1" s="1"/>
  <c r="I130" i="1" s="1"/>
  <c r="J130" i="1"/>
  <c r="A338" i="1"/>
  <c r="D338" i="1" s="1"/>
  <c r="B337" i="1"/>
  <c r="C131" i="1" l="1"/>
  <c r="A339" i="1"/>
  <c r="D339" i="1" s="1"/>
  <c r="B338" i="1"/>
  <c r="B339" i="1" l="1"/>
  <c r="A340" i="1"/>
  <c r="D340" i="1" s="1"/>
  <c r="H131" i="1"/>
  <c r="E131" i="1"/>
  <c r="F131" i="1" l="1"/>
  <c r="G131" i="1" s="1"/>
  <c r="I131" i="1" s="1"/>
  <c r="J131" i="1"/>
  <c r="A341" i="1"/>
  <c r="D341" i="1" s="1"/>
  <c r="B340" i="1"/>
  <c r="C132" i="1" l="1"/>
  <c r="A342" i="1"/>
  <c r="D342" i="1" s="1"/>
  <c r="B341" i="1"/>
  <c r="A343" i="1" l="1"/>
  <c r="D343" i="1" s="1"/>
  <c r="B342" i="1"/>
  <c r="H132" i="1"/>
  <c r="E132" i="1"/>
  <c r="F132" i="1" l="1"/>
  <c r="G132" i="1" s="1"/>
  <c r="I132" i="1" s="1"/>
  <c r="J132" i="1"/>
  <c r="B343" i="1"/>
  <c r="A344" i="1"/>
  <c r="D344" i="1" s="1"/>
  <c r="C133" i="1" l="1"/>
  <c r="A345" i="1"/>
  <c r="D345" i="1" s="1"/>
  <c r="B344" i="1"/>
  <c r="B345" i="1" l="1"/>
  <c r="A346" i="1"/>
  <c r="D346" i="1" s="1"/>
  <c r="H133" i="1"/>
  <c r="E133" i="1"/>
  <c r="F133" i="1" l="1"/>
  <c r="G133" i="1" s="1"/>
  <c r="I133" i="1" s="1"/>
  <c r="J133" i="1"/>
  <c r="A347" i="1"/>
  <c r="D347" i="1" s="1"/>
  <c r="B346" i="1"/>
  <c r="C134" i="1" l="1"/>
  <c r="A348" i="1"/>
  <c r="D348" i="1" s="1"/>
  <c r="B347" i="1"/>
  <c r="A349" i="1" l="1"/>
  <c r="D349" i="1" s="1"/>
  <c r="B348" i="1"/>
  <c r="H134" i="1"/>
  <c r="E134" i="1"/>
  <c r="F134" i="1" l="1"/>
  <c r="G134" i="1" s="1"/>
  <c r="I134" i="1" s="1"/>
  <c r="J134" i="1"/>
  <c r="A350" i="1"/>
  <c r="D350" i="1" s="1"/>
  <c r="B349" i="1"/>
  <c r="C135" i="1" l="1"/>
  <c r="A351" i="1"/>
  <c r="D351" i="1" s="1"/>
  <c r="B350" i="1"/>
  <c r="B351" i="1" l="1"/>
  <c r="A352" i="1"/>
  <c r="D352" i="1" s="1"/>
  <c r="H135" i="1"/>
  <c r="E135" i="1"/>
  <c r="F135" i="1" l="1"/>
  <c r="G135" i="1" s="1"/>
  <c r="I135" i="1" s="1"/>
  <c r="J135" i="1"/>
  <c r="A353" i="1"/>
  <c r="D353" i="1" s="1"/>
  <c r="B352" i="1"/>
  <c r="C136" i="1" l="1"/>
  <c r="A354" i="1"/>
  <c r="D354" i="1" s="1"/>
  <c r="B353" i="1"/>
  <c r="A355" i="1" l="1"/>
  <c r="D355" i="1" s="1"/>
  <c r="B354" i="1"/>
  <c r="H136" i="1"/>
  <c r="E136" i="1"/>
  <c r="F136" i="1" l="1"/>
  <c r="G136" i="1" s="1"/>
  <c r="I136" i="1" s="1"/>
  <c r="J136" i="1"/>
  <c r="B355" i="1"/>
  <c r="A356" i="1"/>
  <c r="D356" i="1" s="1"/>
  <c r="C137" i="1" l="1"/>
  <c r="A357" i="1"/>
  <c r="D357" i="1" s="1"/>
  <c r="B356" i="1"/>
  <c r="A358" i="1" l="1"/>
  <c r="D358" i="1" s="1"/>
  <c r="B357" i="1"/>
  <c r="H137" i="1"/>
  <c r="E137" i="1"/>
  <c r="F137" i="1" l="1"/>
  <c r="G137" i="1" s="1"/>
  <c r="I137" i="1" s="1"/>
  <c r="J137" i="1"/>
  <c r="A359" i="1"/>
  <c r="D359" i="1" s="1"/>
  <c r="B358" i="1"/>
  <c r="C138" i="1" l="1"/>
  <c r="A360" i="1"/>
  <c r="D360" i="1" s="1"/>
  <c r="B359" i="1"/>
  <c r="A361" i="1" l="1"/>
  <c r="D361" i="1" s="1"/>
  <c r="B360" i="1"/>
  <c r="H138" i="1"/>
  <c r="E138" i="1"/>
  <c r="F138" i="1" l="1"/>
  <c r="G138" i="1" s="1"/>
  <c r="I138" i="1" s="1"/>
  <c r="J138" i="1"/>
  <c r="A362" i="1"/>
  <c r="D362" i="1" s="1"/>
  <c r="B361" i="1"/>
  <c r="C139" i="1" l="1"/>
  <c r="A363" i="1"/>
  <c r="D363" i="1" s="1"/>
  <c r="B362" i="1"/>
  <c r="A364" i="1" l="1"/>
  <c r="D364" i="1" s="1"/>
  <c r="B363" i="1"/>
  <c r="H139" i="1"/>
  <c r="E139" i="1"/>
  <c r="F139" i="1" l="1"/>
  <c r="G139" i="1" s="1"/>
  <c r="I139" i="1" s="1"/>
  <c r="J139" i="1"/>
  <c r="A365" i="1"/>
  <c r="D365" i="1" s="1"/>
  <c r="B364" i="1"/>
  <c r="C140" i="1" l="1"/>
  <c r="A366" i="1"/>
  <c r="D366" i="1" s="1"/>
  <c r="B365" i="1"/>
  <c r="A367" i="1" l="1"/>
  <c r="D367" i="1" s="1"/>
  <c r="B366" i="1"/>
  <c r="H140" i="1"/>
  <c r="E140" i="1"/>
  <c r="F140" i="1" l="1"/>
  <c r="G140" i="1" s="1"/>
  <c r="I140" i="1" s="1"/>
  <c r="J140" i="1"/>
  <c r="A368" i="1"/>
  <c r="D368" i="1" s="1"/>
  <c r="B367" i="1"/>
  <c r="C141" i="1" l="1"/>
  <c r="B368" i="1"/>
  <c r="A369" i="1"/>
  <c r="D369" i="1" s="1"/>
  <c r="A370" i="1" l="1"/>
  <c r="D370" i="1" s="1"/>
  <c r="B369" i="1"/>
  <c r="H141" i="1"/>
  <c r="E141" i="1"/>
  <c r="F141" i="1" l="1"/>
  <c r="G141" i="1" s="1"/>
  <c r="I141" i="1" s="1"/>
  <c r="J141" i="1"/>
  <c r="A371" i="1"/>
  <c r="D371" i="1" s="1"/>
  <c r="B370" i="1"/>
  <c r="C142" i="1" l="1"/>
  <c r="A372" i="1"/>
  <c r="D372" i="1" s="1"/>
  <c r="B371" i="1"/>
  <c r="A373" i="1" l="1"/>
  <c r="D373" i="1" s="1"/>
  <c r="B372" i="1"/>
  <c r="H142" i="1"/>
  <c r="E142" i="1"/>
  <c r="F142" i="1" l="1"/>
  <c r="G142" i="1" s="1"/>
  <c r="I142" i="1" s="1"/>
  <c r="J142" i="1"/>
  <c r="A374" i="1"/>
  <c r="D374" i="1" s="1"/>
  <c r="B373" i="1"/>
  <c r="C143" i="1" l="1"/>
  <c r="A375" i="1"/>
  <c r="D375" i="1" s="1"/>
  <c r="B374" i="1"/>
  <c r="A376" i="1" l="1"/>
  <c r="D376" i="1" s="1"/>
  <c r="B375" i="1"/>
  <c r="H143" i="1"/>
  <c r="E143" i="1"/>
  <c r="F143" i="1" l="1"/>
  <c r="G143" i="1" s="1"/>
  <c r="I143" i="1" s="1"/>
  <c r="J143" i="1"/>
  <c r="B376" i="1"/>
  <c r="A377" i="1"/>
  <c r="D377" i="1" s="1"/>
  <c r="C144" i="1" l="1"/>
  <c r="A378" i="1"/>
  <c r="D378" i="1" s="1"/>
  <c r="B377" i="1"/>
  <c r="A379" i="1" l="1"/>
  <c r="D379" i="1" s="1"/>
  <c r="B378" i="1"/>
  <c r="H144" i="1"/>
  <c r="E144" i="1"/>
  <c r="F144" i="1" l="1"/>
  <c r="G144" i="1" s="1"/>
  <c r="I144" i="1" s="1"/>
  <c r="J144" i="1"/>
  <c r="A380" i="1"/>
  <c r="D380" i="1" s="1"/>
  <c r="B379" i="1"/>
  <c r="C145" i="1" l="1"/>
  <c r="A381" i="1"/>
  <c r="D381" i="1" s="1"/>
  <c r="B380" i="1"/>
  <c r="A382" i="1" l="1"/>
  <c r="D382" i="1" s="1"/>
  <c r="B381" i="1"/>
  <c r="H145" i="1"/>
  <c r="E145" i="1"/>
  <c r="F145" i="1" l="1"/>
  <c r="G145" i="1" s="1"/>
  <c r="I145" i="1" s="1"/>
  <c r="J145" i="1"/>
  <c r="A383" i="1"/>
  <c r="D383" i="1" s="1"/>
  <c r="B382" i="1"/>
  <c r="A384" i="1" l="1"/>
  <c r="D384" i="1" s="1"/>
  <c r="B383" i="1"/>
  <c r="C146" i="1"/>
  <c r="H146" i="1" l="1"/>
  <c r="E146" i="1"/>
  <c r="A385" i="1"/>
  <c r="B384" i="1"/>
  <c r="A386" i="1" l="1"/>
  <c r="D386" i="1" s="1"/>
  <c r="D385" i="1"/>
  <c r="B385" i="1"/>
  <c r="J146" i="1"/>
  <c r="F146" i="1"/>
  <c r="G146" i="1" s="1"/>
  <c r="I146" i="1" s="1"/>
  <c r="A387" i="1" l="1"/>
  <c r="D387" i="1" s="1"/>
  <c r="B386" i="1"/>
  <c r="C147" i="1"/>
  <c r="A388" i="1" l="1"/>
  <c r="D388" i="1" s="1"/>
  <c r="B387" i="1"/>
  <c r="H147" i="1"/>
  <c r="E147" i="1"/>
  <c r="A389" i="1" l="1"/>
  <c r="D389" i="1" s="1"/>
  <c r="B388" i="1"/>
  <c r="J147" i="1"/>
  <c r="F147" i="1"/>
  <c r="G147" i="1" s="1"/>
  <c r="I147" i="1" s="1"/>
  <c r="A390" i="1" l="1"/>
  <c r="D390" i="1" s="1"/>
  <c r="B389" i="1"/>
  <c r="C148" i="1"/>
  <c r="A391" i="1" l="1"/>
  <c r="D391" i="1" s="1"/>
  <c r="B390" i="1"/>
  <c r="H148" i="1"/>
  <c r="E148" i="1"/>
  <c r="A392" i="1" l="1"/>
  <c r="D392" i="1" s="1"/>
  <c r="B391" i="1"/>
  <c r="J148" i="1"/>
  <c r="F148" i="1"/>
  <c r="G148" i="1" s="1"/>
  <c r="I148" i="1" s="1"/>
  <c r="A393" i="1" l="1"/>
  <c r="D393" i="1" s="1"/>
  <c r="B392" i="1"/>
  <c r="C149" i="1"/>
  <c r="A394" i="1" l="1"/>
  <c r="D394" i="1" s="1"/>
  <c r="B393" i="1"/>
  <c r="H149" i="1"/>
  <c r="E149" i="1"/>
  <c r="A395" i="1" l="1"/>
  <c r="D395" i="1" s="1"/>
  <c r="B394" i="1"/>
  <c r="J149" i="1"/>
  <c r="F149" i="1"/>
  <c r="G149" i="1" s="1"/>
  <c r="I149" i="1" s="1"/>
  <c r="A396" i="1" l="1"/>
  <c r="D396" i="1" s="1"/>
  <c r="B395" i="1"/>
  <c r="C150" i="1"/>
  <c r="A397" i="1" l="1"/>
  <c r="D397" i="1" s="1"/>
  <c r="B396" i="1"/>
  <c r="H150" i="1"/>
  <c r="E150" i="1"/>
  <c r="A398" i="1" l="1"/>
  <c r="D398" i="1" s="1"/>
  <c r="B397" i="1"/>
  <c r="J150" i="1"/>
  <c r="F150" i="1"/>
  <c r="G150" i="1" s="1"/>
  <c r="I150" i="1" s="1"/>
  <c r="A399" i="1" l="1"/>
  <c r="D399" i="1" s="1"/>
  <c r="B398" i="1"/>
  <c r="C151" i="1"/>
  <c r="A400" i="1" l="1"/>
  <c r="D400" i="1" s="1"/>
  <c r="B399" i="1"/>
  <c r="H151" i="1"/>
  <c r="E151" i="1"/>
  <c r="A401" i="1" l="1"/>
  <c r="D401" i="1" s="1"/>
  <c r="B400" i="1"/>
  <c r="F151" i="1"/>
  <c r="G151" i="1" s="1"/>
  <c r="I151" i="1" s="1"/>
  <c r="J151" i="1"/>
  <c r="A402" i="1" l="1"/>
  <c r="D402" i="1" s="1"/>
  <c r="B401" i="1"/>
  <c r="C152" i="1"/>
  <c r="A403" i="1" l="1"/>
  <c r="D403" i="1" s="1"/>
  <c r="B402" i="1"/>
  <c r="H152" i="1"/>
  <c r="E152" i="1"/>
  <c r="B403" i="1" l="1"/>
  <c r="A404" i="1"/>
  <c r="D404" i="1" s="1"/>
  <c r="F152" i="1"/>
  <c r="G152" i="1" s="1"/>
  <c r="I152" i="1" s="1"/>
  <c r="J152" i="1"/>
  <c r="A405" i="1" l="1"/>
  <c r="D405" i="1" s="1"/>
  <c r="B404" i="1"/>
  <c r="C153" i="1"/>
  <c r="A406" i="1" l="1"/>
  <c r="D406" i="1" s="1"/>
  <c r="B405" i="1"/>
  <c r="H153" i="1"/>
  <c r="E153" i="1"/>
  <c r="B406" i="1" l="1"/>
  <c r="A407" i="1"/>
  <c r="D407" i="1" s="1"/>
  <c r="J153" i="1"/>
  <c r="F153" i="1"/>
  <c r="G153" i="1" s="1"/>
  <c r="I153" i="1" s="1"/>
  <c r="A408" i="1" l="1"/>
  <c r="D408" i="1" s="1"/>
  <c r="B407" i="1"/>
  <c r="C154" i="1"/>
  <c r="A409" i="1" l="1"/>
  <c r="D409" i="1" s="1"/>
  <c r="B408" i="1"/>
  <c r="H154" i="1"/>
  <c r="E154" i="1"/>
  <c r="A410" i="1" l="1"/>
  <c r="D410" i="1" s="1"/>
  <c r="B409" i="1"/>
  <c r="F154" i="1"/>
  <c r="G154" i="1" s="1"/>
  <c r="I154" i="1" s="1"/>
  <c r="J154" i="1"/>
  <c r="A411" i="1" l="1"/>
  <c r="D411" i="1" s="1"/>
  <c r="B410" i="1"/>
  <c r="C155" i="1"/>
  <c r="A412" i="1" l="1"/>
  <c r="D412" i="1" s="1"/>
  <c r="B411" i="1"/>
  <c r="H155" i="1"/>
  <c r="E155" i="1"/>
  <c r="A413" i="1" l="1"/>
  <c r="D413" i="1" s="1"/>
  <c r="B412" i="1"/>
  <c r="J155" i="1"/>
  <c r="F155" i="1"/>
  <c r="G155" i="1" s="1"/>
  <c r="I155" i="1" s="1"/>
  <c r="A414" i="1" l="1"/>
  <c r="D414" i="1" s="1"/>
  <c r="B413" i="1"/>
  <c r="C156" i="1"/>
  <c r="A415" i="1" l="1"/>
  <c r="D415" i="1" s="1"/>
  <c r="B414" i="1"/>
  <c r="H156" i="1"/>
  <c r="E156" i="1"/>
  <c r="A416" i="1" l="1"/>
  <c r="D416" i="1" s="1"/>
  <c r="B415" i="1"/>
  <c r="J156" i="1"/>
  <c r="F156" i="1"/>
  <c r="G156" i="1" s="1"/>
  <c r="I156" i="1" s="1"/>
  <c r="A417" i="1" l="1"/>
  <c r="D417" i="1" s="1"/>
  <c r="B416" i="1"/>
  <c r="C157" i="1"/>
  <c r="A418" i="1" l="1"/>
  <c r="D418" i="1" s="1"/>
  <c r="B417" i="1"/>
  <c r="H157" i="1"/>
  <c r="E157" i="1"/>
  <c r="A419" i="1" l="1"/>
  <c r="D419" i="1" s="1"/>
  <c r="B418" i="1"/>
  <c r="J157" i="1"/>
  <c r="F157" i="1"/>
  <c r="G157" i="1" s="1"/>
  <c r="I157" i="1" s="1"/>
  <c r="A420" i="1" l="1"/>
  <c r="D420" i="1" s="1"/>
  <c r="B419" i="1"/>
  <c r="C158" i="1"/>
  <c r="A421" i="1" l="1"/>
  <c r="D421" i="1" s="1"/>
  <c r="B420" i="1"/>
  <c r="H158" i="1"/>
  <c r="E158" i="1"/>
  <c r="A422" i="1" l="1"/>
  <c r="D422" i="1" s="1"/>
  <c r="B421" i="1"/>
  <c r="J158" i="1"/>
  <c r="F158" i="1"/>
  <c r="G158" i="1" s="1"/>
  <c r="I158" i="1" s="1"/>
  <c r="A423" i="1" l="1"/>
  <c r="D423" i="1" s="1"/>
  <c r="B422" i="1"/>
  <c r="C159" i="1"/>
  <c r="A424" i="1" l="1"/>
  <c r="D424" i="1" s="1"/>
  <c r="B423" i="1"/>
  <c r="H159" i="1"/>
  <c r="E159" i="1"/>
  <c r="A425" i="1" l="1"/>
  <c r="D425" i="1" s="1"/>
  <c r="B424" i="1"/>
  <c r="J159" i="1"/>
  <c r="F159" i="1"/>
  <c r="G159" i="1" s="1"/>
  <c r="I159" i="1" s="1"/>
  <c r="A426" i="1" l="1"/>
  <c r="D426" i="1" s="1"/>
  <c r="B425" i="1"/>
  <c r="C160" i="1"/>
  <c r="A427" i="1" l="1"/>
  <c r="D427" i="1" s="1"/>
  <c r="B426" i="1"/>
  <c r="H160" i="1"/>
  <c r="E160" i="1"/>
  <c r="A428" i="1" l="1"/>
  <c r="D428" i="1" s="1"/>
  <c r="B427" i="1"/>
  <c r="J160" i="1"/>
  <c r="F160" i="1"/>
  <c r="G160" i="1" s="1"/>
  <c r="I160" i="1" s="1"/>
  <c r="A429" i="1" l="1"/>
  <c r="D429" i="1" s="1"/>
  <c r="B428" i="1"/>
  <c r="C161" i="1"/>
  <c r="A430" i="1" l="1"/>
  <c r="D430" i="1" s="1"/>
  <c r="B429" i="1"/>
  <c r="H161" i="1"/>
  <c r="E161" i="1"/>
  <c r="A431" i="1" l="1"/>
  <c r="D431" i="1" s="1"/>
  <c r="B430" i="1"/>
  <c r="J161" i="1"/>
  <c r="F161" i="1"/>
  <c r="G161" i="1" s="1"/>
  <c r="I161" i="1" s="1"/>
  <c r="A432" i="1" l="1"/>
  <c r="D432" i="1" s="1"/>
  <c r="B431" i="1"/>
  <c r="C162" i="1"/>
  <c r="A433" i="1" l="1"/>
  <c r="D433" i="1" s="1"/>
  <c r="B432" i="1"/>
  <c r="H162" i="1"/>
  <c r="E162" i="1"/>
  <c r="A434" i="1" l="1"/>
  <c r="D434" i="1" s="1"/>
  <c r="B433" i="1"/>
  <c r="J162" i="1"/>
  <c r="F162" i="1"/>
  <c r="G162" i="1" s="1"/>
  <c r="I162" i="1" s="1"/>
  <c r="A435" i="1" l="1"/>
  <c r="D435" i="1" s="1"/>
  <c r="B434" i="1"/>
  <c r="C163" i="1"/>
  <c r="A436" i="1" l="1"/>
  <c r="D436" i="1" s="1"/>
  <c r="B435" i="1"/>
  <c r="E163" i="1"/>
  <c r="H163" i="1"/>
  <c r="B436" i="1" l="1"/>
  <c r="A437" i="1"/>
  <c r="D437" i="1" s="1"/>
  <c r="F163" i="1"/>
  <c r="G163" i="1" s="1"/>
  <c r="I163" i="1" s="1"/>
  <c r="J163" i="1"/>
  <c r="A438" i="1" l="1"/>
  <c r="D438" i="1" s="1"/>
  <c r="B437" i="1"/>
  <c r="C164" i="1"/>
  <c r="A439" i="1" l="1"/>
  <c r="D439" i="1" s="1"/>
  <c r="B438" i="1"/>
  <c r="H164" i="1"/>
  <c r="E164" i="1"/>
  <c r="B439" i="1" l="1"/>
  <c r="A440" i="1"/>
  <c r="D440" i="1" s="1"/>
  <c r="J164" i="1"/>
  <c r="F164" i="1"/>
  <c r="G164" i="1" s="1"/>
  <c r="I164" i="1" s="1"/>
  <c r="B440" i="1" l="1"/>
  <c r="A441" i="1"/>
  <c r="D441" i="1" s="1"/>
  <c r="A442" i="1"/>
  <c r="D442" i="1" s="1"/>
  <c r="C165" i="1"/>
  <c r="B441" i="1" l="1"/>
  <c r="B442" i="1"/>
  <c r="A443" i="1"/>
  <c r="D443" i="1" s="1"/>
  <c r="H165" i="1"/>
  <c r="E165" i="1"/>
  <c r="B443" i="1" l="1"/>
  <c r="A444" i="1"/>
  <c r="D444" i="1" s="1"/>
  <c r="J165" i="1"/>
  <c r="F165" i="1"/>
  <c r="G165" i="1" s="1"/>
  <c r="I165" i="1" s="1"/>
  <c r="B444" i="1" l="1"/>
  <c r="A445" i="1"/>
  <c r="D445" i="1" s="1"/>
  <c r="C166" i="1"/>
  <c r="B445" i="1" l="1"/>
  <c r="A446" i="1"/>
  <c r="D446" i="1" s="1"/>
  <c r="H166" i="1"/>
  <c r="E166" i="1"/>
  <c r="B446" i="1" l="1"/>
  <c r="A447" i="1"/>
  <c r="D447" i="1" s="1"/>
  <c r="J166" i="1"/>
  <c r="F166" i="1"/>
  <c r="G166" i="1" s="1"/>
  <c r="I166" i="1" s="1"/>
  <c r="B447" i="1" l="1"/>
  <c r="A448" i="1"/>
  <c r="D448" i="1" s="1"/>
  <c r="C167" i="1"/>
  <c r="B448" i="1" l="1"/>
  <c r="A449" i="1"/>
  <c r="D449" i="1" s="1"/>
  <c r="H167" i="1"/>
  <c r="E167" i="1"/>
  <c r="B449" i="1" l="1"/>
  <c r="A450" i="1"/>
  <c r="D450" i="1" s="1"/>
  <c r="J167" i="1"/>
  <c r="F167" i="1"/>
  <c r="G167" i="1" s="1"/>
  <c r="I167" i="1" s="1"/>
  <c r="B450" i="1" l="1"/>
  <c r="A451" i="1"/>
  <c r="D451" i="1" s="1"/>
  <c r="C168" i="1"/>
  <c r="B451" i="1" l="1"/>
  <c r="A452" i="1"/>
  <c r="D452" i="1" s="1"/>
  <c r="H168" i="1"/>
  <c r="E168" i="1"/>
  <c r="B452" i="1" l="1"/>
  <c r="A453" i="1"/>
  <c r="D453" i="1" s="1"/>
  <c r="J168" i="1"/>
  <c r="F168" i="1"/>
  <c r="G168" i="1" s="1"/>
  <c r="I168" i="1" s="1"/>
  <c r="B453" i="1" l="1"/>
  <c r="A454" i="1"/>
  <c r="D454" i="1" s="1"/>
  <c r="C169" i="1"/>
  <c r="B454" i="1" l="1"/>
  <c r="A455" i="1"/>
  <c r="D455" i="1" s="1"/>
  <c r="H169" i="1"/>
  <c r="E169" i="1"/>
  <c r="B455" i="1" l="1"/>
  <c r="A456" i="1"/>
  <c r="D456" i="1" s="1"/>
  <c r="J169" i="1"/>
  <c r="F169" i="1"/>
  <c r="G169" i="1" s="1"/>
  <c r="I169" i="1" s="1"/>
  <c r="B456" i="1" l="1"/>
  <c r="A457" i="1"/>
  <c r="D457" i="1" s="1"/>
  <c r="C170" i="1"/>
  <c r="B457" i="1" l="1"/>
  <c r="A458" i="1"/>
  <c r="D458" i="1" s="1"/>
  <c r="H170" i="1"/>
  <c r="E170" i="1"/>
  <c r="B458" i="1" l="1"/>
  <c r="A459" i="1"/>
  <c r="D459" i="1" s="1"/>
  <c r="F170" i="1"/>
  <c r="G170" i="1" s="1"/>
  <c r="I170" i="1" s="1"/>
  <c r="J170" i="1"/>
  <c r="B459" i="1" l="1"/>
  <c r="A460" i="1"/>
  <c r="D460" i="1" s="1"/>
  <c r="C171" i="1"/>
  <c r="B460" i="1" l="1"/>
  <c r="A461" i="1"/>
  <c r="D461" i="1" s="1"/>
  <c r="H171" i="1"/>
  <c r="E171" i="1"/>
  <c r="B461" i="1" l="1"/>
  <c r="A462" i="1"/>
  <c r="D462" i="1" s="1"/>
  <c r="J171" i="1"/>
  <c r="F171" i="1"/>
  <c r="G171" i="1" s="1"/>
  <c r="I171" i="1" s="1"/>
  <c r="B462" i="1" l="1"/>
  <c r="A463" i="1"/>
  <c r="D463" i="1" s="1"/>
  <c r="C172" i="1"/>
  <c r="B463" i="1" l="1"/>
  <c r="A464" i="1"/>
  <c r="D464" i="1" s="1"/>
  <c r="H172" i="1"/>
  <c r="E172" i="1"/>
  <c r="B464" i="1" l="1"/>
  <c r="A465" i="1"/>
  <c r="D465" i="1" s="1"/>
  <c r="J172" i="1"/>
  <c r="F172" i="1"/>
  <c r="G172" i="1" s="1"/>
  <c r="I172" i="1" s="1"/>
  <c r="B465" i="1" l="1"/>
  <c r="A466" i="1"/>
  <c r="D466" i="1" s="1"/>
  <c r="C173" i="1"/>
  <c r="B466" i="1" l="1"/>
  <c r="A467" i="1"/>
  <c r="D467" i="1" s="1"/>
  <c r="H173" i="1"/>
  <c r="E173" i="1"/>
  <c r="B467" i="1" l="1"/>
  <c r="A468" i="1"/>
  <c r="D468" i="1" s="1"/>
  <c r="J173" i="1"/>
  <c r="F173" i="1"/>
  <c r="G173" i="1" s="1"/>
  <c r="I173" i="1" s="1"/>
  <c r="B468" i="1" l="1"/>
  <c r="A469" i="1"/>
  <c r="D469" i="1" s="1"/>
  <c r="C174" i="1"/>
  <c r="B469" i="1" l="1"/>
  <c r="A470" i="1"/>
  <c r="D470" i="1" s="1"/>
  <c r="H174" i="1"/>
  <c r="E174" i="1"/>
  <c r="B470" i="1" l="1"/>
  <c r="A471" i="1"/>
  <c r="D471" i="1" s="1"/>
  <c r="J174" i="1"/>
  <c r="F174" i="1"/>
  <c r="G174" i="1" s="1"/>
  <c r="I174" i="1" s="1"/>
  <c r="B471" i="1" l="1"/>
  <c r="A472" i="1"/>
  <c r="D472" i="1" s="1"/>
  <c r="C175" i="1"/>
  <c r="B472" i="1" l="1"/>
  <c r="A473" i="1"/>
  <c r="D473" i="1" s="1"/>
  <c r="H175" i="1"/>
  <c r="E175" i="1"/>
  <c r="B473" i="1" l="1"/>
  <c r="A474" i="1"/>
  <c r="D474" i="1" s="1"/>
  <c r="J175" i="1"/>
  <c r="F175" i="1"/>
  <c r="G175" i="1" s="1"/>
  <c r="I175" i="1" s="1"/>
  <c r="B474" i="1" l="1"/>
  <c r="A475" i="1"/>
  <c r="D475" i="1" s="1"/>
  <c r="C176" i="1"/>
  <c r="B475" i="1" l="1"/>
  <c r="A476" i="1"/>
  <c r="D476" i="1" s="1"/>
  <c r="H176" i="1"/>
  <c r="E176" i="1"/>
  <c r="B476" i="1" l="1"/>
  <c r="A477" i="1"/>
  <c r="D477" i="1" s="1"/>
  <c r="J176" i="1"/>
  <c r="F176" i="1"/>
  <c r="G176" i="1" s="1"/>
  <c r="I176" i="1" s="1"/>
  <c r="B477" i="1" l="1"/>
  <c r="A478" i="1"/>
  <c r="D478" i="1" s="1"/>
  <c r="C177" i="1"/>
  <c r="B478" i="1" l="1"/>
  <c r="A479" i="1"/>
  <c r="D479" i="1" s="1"/>
  <c r="H177" i="1"/>
  <c r="E177" i="1"/>
  <c r="B479" i="1" l="1"/>
  <c r="A480" i="1"/>
  <c r="D480" i="1" s="1"/>
  <c r="J177" i="1"/>
  <c r="F177" i="1"/>
  <c r="G177" i="1" s="1"/>
  <c r="I177" i="1" s="1"/>
  <c r="B480" i="1" l="1"/>
  <c r="A481" i="1"/>
  <c r="D481" i="1" s="1"/>
  <c r="C178" i="1"/>
  <c r="B481" i="1" l="1"/>
  <c r="A482" i="1"/>
  <c r="D482" i="1" s="1"/>
  <c r="H178" i="1"/>
  <c r="E178" i="1"/>
  <c r="B482" i="1" l="1"/>
  <c r="A483" i="1"/>
  <c r="D483" i="1" s="1"/>
  <c r="J178" i="1"/>
  <c r="F178" i="1"/>
  <c r="G178" i="1" s="1"/>
  <c r="I178" i="1" s="1"/>
  <c r="B483" i="1" l="1"/>
  <c r="A484" i="1"/>
  <c r="D484" i="1" s="1"/>
  <c r="C179" i="1"/>
  <c r="B484" i="1" l="1"/>
  <c r="A485" i="1"/>
  <c r="D485" i="1" s="1"/>
  <c r="H179" i="1"/>
  <c r="E179" i="1"/>
  <c r="B485" i="1" l="1"/>
  <c r="A486" i="1"/>
  <c r="D486" i="1" s="1"/>
  <c r="J179" i="1"/>
  <c r="F179" i="1"/>
  <c r="G179" i="1" s="1"/>
  <c r="I179" i="1" s="1"/>
  <c r="B486" i="1" l="1"/>
  <c r="A487" i="1"/>
  <c r="D487" i="1" s="1"/>
  <c r="C180" i="1"/>
  <c r="B487" i="1" l="1"/>
  <c r="A488" i="1"/>
  <c r="D488" i="1" s="1"/>
  <c r="H180" i="1"/>
  <c r="E180" i="1"/>
  <c r="B488" i="1" l="1"/>
  <c r="A489" i="1"/>
  <c r="D489" i="1" s="1"/>
  <c r="F180" i="1"/>
  <c r="G180" i="1" s="1"/>
  <c r="I180" i="1" s="1"/>
  <c r="J180" i="1"/>
  <c r="B489" i="1" l="1"/>
  <c r="A490" i="1"/>
  <c r="D490" i="1" s="1"/>
  <c r="C181" i="1"/>
  <c r="B490" i="1" l="1"/>
  <c r="A491" i="1"/>
  <c r="D491" i="1" s="1"/>
  <c r="H181" i="1"/>
  <c r="E181" i="1"/>
  <c r="B491" i="1" l="1"/>
  <c r="A492" i="1"/>
  <c r="D492" i="1" s="1"/>
  <c r="F181" i="1"/>
  <c r="G181" i="1" s="1"/>
  <c r="I181" i="1" s="1"/>
  <c r="J181" i="1"/>
  <c r="B492" i="1" l="1"/>
  <c r="A493" i="1"/>
  <c r="D493" i="1" s="1"/>
  <c r="C182" i="1"/>
  <c r="B493" i="1" l="1"/>
  <c r="A494" i="1"/>
  <c r="D494" i="1" s="1"/>
  <c r="H182" i="1"/>
  <c r="E182" i="1"/>
  <c r="B494" i="1" l="1"/>
  <c r="A495" i="1"/>
  <c r="D495" i="1" s="1"/>
  <c r="J182" i="1"/>
  <c r="F182" i="1"/>
  <c r="G182" i="1" s="1"/>
  <c r="I182" i="1" s="1"/>
  <c r="B495" i="1" l="1"/>
  <c r="A496" i="1"/>
  <c r="D496" i="1" s="1"/>
  <c r="C183" i="1"/>
  <c r="B496" i="1" l="1"/>
  <c r="A497" i="1"/>
  <c r="D497" i="1" s="1"/>
  <c r="H183" i="1"/>
  <c r="E183" i="1"/>
  <c r="B497" i="1" l="1"/>
  <c r="A498" i="1"/>
  <c r="D498" i="1" s="1"/>
  <c r="J183" i="1"/>
  <c r="F183" i="1"/>
  <c r="G183" i="1" s="1"/>
  <c r="I183" i="1" s="1"/>
  <c r="B498" i="1" l="1"/>
  <c r="A499" i="1"/>
  <c r="D499" i="1" s="1"/>
  <c r="C184" i="1"/>
  <c r="B499" i="1" l="1"/>
  <c r="A500" i="1"/>
  <c r="D500" i="1" s="1"/>
  <c r="H184" i="1"/>
  <c r="E184" i="1"/>
  <c r="B500" i="1" l="1"/>
  <c r="A501" i="1"/>
  <c r="D501" i="1" s="1"/>
  <c r="F184" i="1"/>
  <c r="G184" i="1" s="1"/>
  <c r="I184" i="1" s="1"/>
  <c r="J184" i="1"/>
  <c r="B501" i="1" l="1"/>
  <c r="A502" i="1"/>
  <c r="D502" i="1" s="1"/>
  <c r="C185" i="1"/>
  <c r="B502" i="1" l="1"/>
  <c r="A503" i="1"/>
  <c r="D503" i="1" s="1"/>
  <c r="H185" i="1"/>
  <c r="E185" i="1"/>
  <c r="B503" i="1" l="1"/>
  <c r="A504" i="1"/>
  <c r="D504" i="1" s="1"/>
  <c r="F185" i="1"/>
  <c r="G185" i="1" s="1"/>
  <c r="I185" i="1" s="1"/>
  <c r="J185" i="1"/>
  <c r="B504" i="1" l="1"/>
  <c r="A505" i="1"/>
  <c r="D505" i="1" s="1"/>
  <c r="C186" i="1"/>
  <c r="B505" i="1" l="1"/>
  <c r="A506" i="1"/>
  <c r="D506" i="1" s="1"/>
  <c r="H186" i="1"/>
  <c r="E186" i="1"/>
  <c r="B506" i="1" l="1"/>
  <c r="J186" i="1"/>
  <c r="F186" i="1"/>
  <c r="G186" i="1" s="1"/>
  <c r="I186" i="1" s="1"/>
  <c r="C187" i="1" l="1"/>
  <c r="H187" i="1" l="1"/>
  <c r="E187" i="1"/>
  <c r="F187" i="1" l="1"/>
  <c r="G187" i="1" s="1"/>
  <c r="I187" i="1" s="1"/>
  <c r="J187" i="1"/>
  <c r="C188" i="1" l="1"/>
  <c r="H188" i="1" l="1"/>
  <c r="E188" i="1"/>
  <c r="F188" i="1" l="1"/>
  <c r="G188" i="1" s="1"/>
  <c r="I188" i="1" s="1"/>
  <c r="J188" i="1"/>
  <c r="C189" i="1" l="1"/>
  <c r="H189" i="1" l="1"/>
  <c r="E189" i="1"/>
  <c r="F189" i="1" l="1"/>
  <c r="G189" i="1" s="1"/>
  <c r="I189" i="1" s="1"/>
  <c r="J189" i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J193" i="1" l="1"/>
  <c r="F193" i="1"/>
  <c r="G193" i="1" s="1"/>
  <c r="I193" i="1" s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J198" i="1" l="1"/>
  <c r="F198" i="1"/>
  <c r="G198" i="1" s="1"/>
  <c r="I198" i="1" s="1"/>
  <c r="C199" i="1" l="1"/>
  <c r="H199" i="1" l="1"/>
  <c r="E199" i="1"/>
  <c r="F199" i="1" l="1"/>
  <c r="G199" i="1" s="1"/>
  <c r="I199" i="1" s="1"/>
  <c r="J199" i="1"/>
  <c r="C200" i="1" l="1"/>
  <c r="H200" i="1" l="1"/>
  <c r="E200" i="1"/>
  <c r="J200" i="1" l="1"/>
  <c r="F200" i="1"/>
  <c r="G200" i="1" s="1"/>
  <c r="I200" i="1" s="1"/>
  <c r="C201" i="1" l="1"/>
  <c r="H201" i="1" l="1"/>
  <c r="E201" i="1"/>
  <c r="J201" i="1" l="1"/>
  <c r="F201" i="1"/>
  <c r="G201" i="1" s="1"/>
  <c r="I201" i="1" s="1"/>
  <c r="C202" i="1" l="1"/>
  <c r="H202" i="1" l="1"/>
  <c r="E202" i="1"/>
  <c r="F202" i="1" l="1"/>
  <c r="G202" i="1" s="1"/>
  <c r="I202" i="1" s="1"/>
  <c r="J202" i="1"/>
  <c r="C203" i="1" l="1"/>
  <c r="H203" i="1" l="1"/>
  <c r="E203" i="1"/>
  <c r="J203" i="1" l="1"/>
  <c r="F203" i="1"/>
  <c r="G203" i="1" s="1"/>
  <c r="I203" i="1" s="1"/>
  <c r="C204" i="1" l="1"/>
  <c r="H204" i="1" l="1"/>
  <c r="E204" i="1"/>
  <c r="J204" i="1" l="1"/>
  <c r="F204" i="1"/>
  <c r="G204" i="1" s="1"/>
  <c r="I204" i="1" s="1"/>
  <c r="C205" i="1" l="1"/>
  <c r="H205" i="1" l="1"/>
  <c r="E205" i="1"/>
  <c r="J205" i="1" l="1"/>
  <c r="F205" i="1"/>
  <c r="G205" i="1" s="1"/>
  <c r="I205" i="1" s="1"/>
  <c r="C206" i="1" l="1"/>
  <c r="H206" i="1" l="1"/>
  <c r="E206" i="1"/>
  <c r="J206" i="1" l="1"/>
  <c r="F206" i="1"/>
  <c r="G206" i="1" s="1"/>
  <c r="I206" i="1" s="1"/>
  <c r="C207" i="1" l="1"/>
  <c r="H207" i="1" l="1"/>
  <c r="E207" i="1"/>
  <c r="F207" i="1" l="1"/>
  <c r="G207" i="1" s="1"/>
  <c r="I207" i="1" s="1"/>
  <c r="J207" i="1"/>
  <c r="C208" i="1" l="1"/>
  <c r="H208" i="1" l="1"/>
  <c r="E208" i="1"/>
  <c r="J208" i="1" l="1"/>
  <c r="F208" i="1"/>
  <c r="G208" i="1" s="1"/>
  <c r="I208" i="1" s="1"/>
  <c r="C209" i="1" l="1"/>
  <c r="H209" i="1" l="1"/>
  <c r="E209" i="1"/>
  <c r="F209" i="1" l="1"/>
  <c r="G209" i="1" s="1"/>
  <c r="I209" i="1" s="1"/>
  <c r="J209" i="1"/>
  <c r="C210" i="1" l="1"/>
  <c r="H210" i="1" l="1"/>
  <c r="E210" i="1"/>
  <c r="F210" i="1" l="1"/>
  <c r="G210" i="1" s="1"/>
  <c r="I210" i="1" s="1"/>
  <c r="J210" i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F213" i="1" l="1"/>
  <c r="G213" i="1" s="1"/>
  <c r="I213" i="1" s="1"/>
  <c r="J213" i="1"/>
  <c r="C214" i="1" l="1"/>
  <c r="H214" i="1" l="1"/>
  <c r="E214" i="1"/>
  <c r="J214" i="1" l="1"/>
  <c r="F214" i="1"/>
  <c r="G214" i="1" s="1"/>
  <c r="I214" i="1" s="1"/>
  <c r="C215" i="1" l="1"/>
  <c r="H215" i="1" l="1"/>
  <c r="E215" i="1"/>
  <c r="F215" i="1" l="1"/>
  <c r="G215" i="1" s="1"/>
  <c r="I215" i="1" s="1"/>
  <c r="J215" i="1"/>
  <c r="C216" i="1" l="1"/>
  <c r="H216" i="1" l="1"/>
  <c r="E216" i="1"/>
  <c r="J216" i="1" l="1"/>
  <c r="F216" i="1"/>
  <c r="G216" i="1" s="1"/>
  <c r="I216" i="1" s="1"/>
  <c r="C217" i="1" l="1"/>
  <c r="H217" i="1" l="1"/>
  <c r="E217" i="1"/>
  <c r="F217" i="1" l="1"/>
  <c r="G217" i="1" s="1"/>
  <c r="I217" i="1" s="1"/>
  <c r="J217" i="1"/>
  <c r="C218" i="1" l="1"/>
  <c r="H218" i="1" l="1"/>
  <c r="E218" i="1"/>
  <c r="J218" i="1" l="1"/>
  <c r="F218" i="1"/>
  <c r="G218" i="1" s="1"/>
  <c r="I218" i="1" s="1"/>
  <c r="C219" i="1" l="1"/>
  <c r="H219" i="1" l="1"/>
  <c r="E219" i="1"/>
  <c r="J219" i="1" l="1"/>
  <c r="F219" i="1"/>
  <c r="G219" i="1" s="1"/>
  <c r="I219" i="1" s="1"/>
  <c r="C220" i="1" l="1"/>
  <c r="H220" i="1" l="1"/>
  <c r="E220" i="1"/>
  <c r="J220" i="1" l="1"/>
  <c r="F220" i="1"/>
  <c r="G220" i="1" s="1"/>
  <c r="I220" i="1" s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J225" i="1" l="1"/>
  <c r="F225" i="1"/>
  <c r="G225" i="1" s="1"/>
  <c r="I225" i="1" s="1"/>
  <c r="C226" i="1" l="1"/>
  <c r="H226" i="1" l="1"/>
  <c r="E226" i="1"/>
  <c r="J226" i="1" l="1"/>
  <c r="F226" i="1"/>
  <c r="G226" i="1" s="1"/>
  <c r="I226" i="1" s="1"/>
  <c r="C227" i="1" l="1"/>
  <c r="H227" i="1" l="1"/>
  <c r="E227" i="1"/>
  <c r="F227" i="1" l="1"/>
  <c r="G227" i="1" s="1"/>
  <c r="I227" i="1" s="1"/>
  <c r="J227" i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J235" i="1" l="1"/>
  <c r="F235" i="1"/>
  <c r="G235" i="1" s="1"/>
  <c r="I235" i="1" s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J241" i="1" l="1"/>
  <c r="F241" i="1"/>
  <c r="G241" i="1" s="1"/>
  <c r="I241" i="1" s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J245" i="1" l="1"/>
  <c r="F245" i="1"/>
  <c r="G245" i="1" s="1"/>
  <c r="I245" i="1" s="1"/>
  <c r="C246" i="1" l="1"/>
  <c r="H246" i="1" l="1"/>
  <c r="E246" i="1"/>
  <c r="J246" i="1" l="1"/>
  <c r="F246" i="1"/>
  <c r="G246" i="1" s="1"/>
  <c r="I246" i="1" s="1"/>
  <c r="C247" i="1" l="1"/>
  <c r="H247" i="1" l="1"/>
  <c r="E247" i="1"/>
  <c r="F247" i="1" l="1"/>
  <c r="G247" i="1" s="1"/>
  <c r="I247" i="1" s="1"/>
  <c r="J247" i="1"/>
  <c r="C248" i="1" l="1"/>
  <c r="H248" i="1" l="1"/>
  <c r="E248" i="1"/>
  <c r="J248" i="1" l="1"/>
  <c r="F248" i="1"/>
  <c r="G248" i="1" s="1"/>
  <c r="I248" i="1" s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J251" i="1" l="1"/>
  <c r="F251" i="1"/>
  <c r="G251" i="1" s="1"/>
  <c r="I251" i="1" s="1"/>
  <c r="C252" i="1" l="1"/>
  <c r="H252" i="1" l="1"/>
  <c r="E252" i="1"/>
  <c r="F252" i="1" l="1"/>
  <c r="G252" i="1" s="1"/>
  <c r="I252" i="1" s="1"/>
  <c r="J252" i="1"/>
  <c r="C253" i="1" l="1"/>
  <c r="H253" i="1" l="1"/>
  <c r="E253" i="1"/>
  <c r="F253" i="1" l="1"/>
  <c r="G253" i="1" s="1"/>
  <c r="I253" i="1" s="1"/>
  <c r="J253" i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F257" i="1" l="1"/>
  <c r="G257" i="1" s="1"/>
  <c r="I257" i="1" s="1"/>
  <c r="J257" i="1"/>
  <c r="C258" i="1" l="1"/>
  <c r="H258" i="1" l="1"/>
  <c r="E258" i="1"/>
  <c r="J258" i="1" l="1"/>
  <c r="F258" i="1"/>
  <c r="G258" i="1" s="1"/>
  <c r="I258" i="1" s="1"/>
  <c r="C259" i="1" l="1"/>
  <c r="H259" i="1" l="1"/>
  <c r="E259" i="1"/>
  <c r="F259" i="1" l="1"/>
  <c r="G259" i="1" s="1"/>
  <c r="I259" i="1" s="1"/>
  <c r="J259" i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J262" i="1" l="1"/>
  <c r="F262" i="1"/>
  <c r="G262" i="1" s="1"/>
  <c r="I262" i="1" s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F267" i="1" l="1"/>
  <c r="G267" i="1" s="1"/>
  <c r="I267" i="1" s="1"/>
  <c r="J267" i="1"/>
  <c r="C268" i="1" l="1"/>
  <c r="H268" i="1" l="1"/>
  <c r="E268" i="1"/>
  <c r="J268" i="1" l="1"/>
  <c r="F268" i="1"/>
  <c r="G268" i="1" s="1"/>
  <c r="I268" i="1" s="1"/>
  <c r="C269" i="1" l="1"/>
  <c r="H269" i="1" l="1"/>
  <c r="E269" i="1"/>
  <c r="F269" i="1" l="1"/>
  <c r="G269" i="1" s="1"/>
  <c r="I269" i="1" s="1"/>
  <c r="J269" i="1"/>
  <c r="C270" i="1" l="1"/>
  <c r="H270" i="1" l="1"/>
  <c r="E270" i="1"/>
  <c r="F270" i="1" l="1"/>
  <c r="G270" i="1" s="1"/>
  <c r="I270" i="1" s="1"/>
  <c r="J270" i="1"/>
  <c r="C271" i="1" l="1"/>
  <c r="H271" i="1" l="1"/>
  <c r="E271" i="1"/>
  <c r="F271" i="1" l="1"/>
  <c r="G271" i="1" s="1"/>
  <c r="I271" i="1" s="1"/>
  <c r="J271" i="1"/>
  <c r="C272" i="1" l="1"/>
  <c r="H272" i="1" l="1"/>
  <c r="E272" i="1"/>
  <c r="F272" i="1" l="1"/>
  <c r="G272" i="1" s="1"/>
  <c r="I272" i="1" s="1"/>
  <c r="J272" i="1"/>
  <c r="C273" i="1" l="1"/>
  <c r="H273" i="1" l="1"/>
  <c r="E273" i="1"/>
  <c r="F273" i="1" l="1"/>
  <c r="G273" i="1" s="1"/>
  <c r="I273" i="1" s="1"/>
  <c r="J273" i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J277" i="1" l="1"/>
  <c r="F277" i="1"/>
  <c r="G277" i="1" s="1"/>
  <c r="I277" i="1" s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J285" i="1" l="1"/>
  <c r="F285" i="1"/>
  <c r="G285" i="1" s="1"/>
  <c r="I285" i="1" s="1"/>
  <c r="C286" i="1" l="1"/>
  <c r="H286" i="1" l="1"/>
  <c r="E286" i="1"/>
  <c r="F286" i="1" l="1"/>
  <c r="G286" i="1" s="1"/>
  <c r="I286" i="1" s="1"/>
  <c r="J286" i="1"/>
  <c r="C287" i="1" l="1"/>
  <c r="H287" i="1" l="1"/>
  <c r="E287" i="1"/>
  <c r="J287" i="1" l="1"/>
  <c r="F287" i="1"/>
  <c r="G287" i="1" s="1"/>
  <c r="I287" i="1" s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J290" i="1" l="1"/>
  <c r="F290" i="1"/>
  <c r="G290" i="1" s="1"/>
  <c r="I290" i="1" s="1"/>
  <c r="C291" i="1" l="1"/>
  <c r="H291" i="1" l="1"/>
  <c r="E291" i="1"/>
  <c r="J291" i="1" l="1"/>
  <c r="F291" i="1"/>
  <c r="G291" i="1" s="1"/>
  <c r="I291" i="1" s="1"/>
  <c r="C292" i="1" l="1"/>
  <c r="H292" i="1" l="1"/>
  <c r="E292" i="1"/>
  <c r="J292" i="1" l="1"/>
  <c r="F292" i="1"/>
  <c r="G292" i="1" s="1"/>
  <c r="I292" i="1" s="1"/>
  <c r="C293" i="1" l="1"/>
  <c r="H293" i="1" l="1"/>
  <c r="E293" i="1"/>
  <c r="J293" i="1" l="1"/>
  <c r="F293" i="1"/>
  <c r="G293" i="1" s="1"/>
  <c r="I293" i="1" s="1"/>
  <c r="C294" i="1" l="1"/>
  <c r="H294" i="1" l="1"/>
  <c r="E294" i="1"/>
  <c r="F294" i="1" l="1"/>
  <c r="G294" i="1" s="1"/>
  <c r="I294" i="1" s="1"/>
  <c r="J294" i="1"/>
  <c r="C295" i="1" l="1"/>
  <c r="H295" i="1" l="1"/>
  <c r="E295" i="1"/>
  <c r="F295" i="1" l="1"/>
  <c r="G295" i="1" s="1"/>
  <c r="I295" i="1" s="1"/>
  <c r="J295" i="1"/>
  <c r="C296" i="1" l="1"/>
  <c r="H296" i="1" l="1"/>
  <c r="E296" i="1"/>
  <c r="F296" i="1" l="1"/>
  <c r="G296" i="1" s="1"/>
  <c r="I296" i="1" s="1"/>
  <c r="J296" i="1"/>
  <c r="C297" i="1" l="1"/>
  <c r="H297" i="1" l="1"/>
  <c r="E297" i="1"/>
  <c r="J297" i="1" l="1"/>
  <c r="F297" i="1"/>
  <c r="G297" i="1" s="1"/>
  <c r="I297" i="1" s="1"/>
  <c r="C298" i="1" l="1"/>
  <c r="H298" i="1" l="1"/>
  <c r="E298" i="1"/>
  <c r="J298" i="1" l="1"/>
  <c r="F298" i="1"/>
  <c r="G298" i="1" s="1"/>
  <c r="I298" i="1" s="1"/>
  <c r="C299" i="1" l="1"/>
  <c r="H299" i="1" l="1"/>
  <c r="E299" i="1"/>
  <c r="F299" i="1" l="1"/>
  <c r="G299" i="1" s="1"/>
  <c r="I299" i="1" s="1"/>
  <c r="J299" i="1"/>
  <c r="C300" i="1" l="1"/>
  <c r="H300" i="1" l="1"/>
  <c r="E300" i="1"/>
  <c r="J300" i="1" l="1"/>
  <c r="F300" i="1"/>
  <c r="G300" i="1" s="1"/>
  <c r="I300" i="1" s="1"/>
  <c r="C301" i="1" l="1"/>
  <c r="H301" i="1" l="1"/>
  <c r="E301" i="1"/>
  <c r="F301" i="1" l="1"/>
  <c r="G301" i="1" s="1"/>
  <c r="I301" i="1" s="1"/>
  <c r="J301" i="1"/>
  <c r="C302" i="1" l="1"/>
  <c r="H302" i="1" l="1"/>
  <c r="E302" i="1"/>
  <c r="J302" i="1" l="1"/>
  <c r="F302" i="1"/>
  <c r="G302" i="1" s="1"/>
  <c r="I302" i="1" s="1"/>
  <c r="C303" i="1" l="1"/>
  <c r="E303" i="1" l="1"/>
  <c r="H303" i="1"/>
  <c r="F303" i="1" l="1"/>
  <c r="G303" i="1" s="1"/>
  <c r="I303" i="1" s="1"/>
  <c r="J303" i="1"/>
  <c r="C304" i="1" l="1"/>
  <c r="H304" i="1" l="1"/>
  <c r="E304" i="1"/>
  <c r="J304" i="1" l="1"/>
  <c r="F304" i="1"/>
  <c r="G304" i="1" s="1"/>
  <c r="I304" i="1" s="1"/>
  <c r="C305" i="1" l="1"/>
  <c r="H305" i="1" l="1"/>
  <c r="E305" i="1"/>
  <c r="J305" i="1" l="1"/>
  <c r="F305" i="1"/>
  <c r="G305" i="1" s="1"/>
  <c r="I305" i="1" s="1"/>
  <c r="C306" i="1" l="1"/>
  <c r="H306" i="1" l="1"/>
  <c r="E306" i="1"/>
  <c r="J306" i="1" l="1"/>
  <c r="F306" i="1"/>
  <c r="G306" i="1" s="1"/>
  <c r="I306" i="1" s="1"/>
  <c r="C307" i="1" l="1"/>
  <c r="H307" i="1" l="1"/>
  <c r="E307" i="1"/>
  <c r="F307" i="1" l="1"/>
  <c r="G307" i="1" s="1"/>
  <c r="I307" i="1" s="1"/>
  <c r="J307" i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J310" i="1" l="1"/>
  <c r="F310" i="1"/>
  <c r="G310" i="1" s="1"/>
  <c r="I310" i="1" s="1"/>
  <c r="C311" i="1" l="1"/>
  <c r="H311" i="1" l="1"/>
  <c r="E311" i="1"/>
  <c r="F311" i="1" l="1"/>
  <c r="G311" i="1" s="1"/>
  <c r="I311" i="1" s="1"/>
  <c r="J311" i="1"/>
  <c r="C312" i="1" l="1"/>
  <c r="H312" i="1" l="1"/>
  <c r="E312" i="1"/>
  <c r="J312" i="1" l="1"/>
  <c r="F312" i="1"/>
  <c r="G312" i="1" s="1"/>
  <c r="I312" i="1" s="1"/>
  <c r="C313" i="1" l="1"/>
  <c r="H313" i="1" l="1"/>
  <c r="E313" i="1"/>
  <c r="F313" i="1" l="1"/>
  <c r="G313" i="1" s="1"/>
  <c r="I313" i="1" s="1"/>
  <c r="J313" i="1"/>
  <c r="C314" i="1" l="1"/>
  <c r="H314" i="1" l="1"/>
  <c r="E314" i="1"/>
  <c r="J314" i="1" l="1"/>
  <c r="F314" i="1"/>
  <c r="G314" i="1" s="1"/>
  <c r="I314" i="1" s="1"/>
  <c r="C315" i="1" l="1"/>
  <c r="H315" i="1" l="1"/>
  <c r="E315" i="1"/>
  <c r="F315" i="1" l="1"/>
  <c r="G315" i="1" s="1"/>
  <c r="I315" i="1" s="1"/>
  <c r="J315" i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F319" i="1" l="1"/>
  <c r="G319" i="1" s="1"/>
  <c r="I319" i="1" s="1"/>
  <c r="J319" i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J327" i="1" l="1"/>
  <c r="F327" i="1"/>
  <c r="G327" i="1" s="1"/>
  <c r="I327" i="1" s="1"/>
  <c r="C328" i="1" l="1"/>
  <c r="H328" i="1" l="1"/>
  <c r="E328" i="1"/>
  <c r="J328" i="1" l="1"/>
  <c r="F328" i="1"/>
  <c r="G328" i="1" s="1"/>
  <c r="I328" i="1"/>
  <c r="C329" i="1" l="1"/>
  <c r="H329" i="1" l="1"/>
  <c r="E329" i="1"/>
  <c r="J329" i="1" l="1"/>
  <c r="F329" i="1"/>
  <c r="G329" i="1" s="1"/>
  <c r="I329" i="1" s="1"/>
  <c r="C330" i="1" l="1"/>
  <c r="H330" i="1" l="1"/>
  <c r="E330" i="1"/>
  <c r="J330" i="1" l="1"/>
  <c r="F330" i="1"/>
  <c r="G330" i="1" s="1"/>
  <c r="I330" i="1" s="1"/>
  <c r="C331" i="1" l="1"/>
  <c r="H331" i="1" l="1"/>
  <c r="E331" i="1"/>
  <c r="J331" i="1" l="1"/>
  <c r="F331" i="1"/>
  <c r="G331" i="1" s="1"/>
  <c r="I331" i="1" s="1"/>
  <c r="C332" i="1" l="1"/>
  <c r="H332" i="1" l="1"/>
  <c r="E332" i="1"/>
  <c r="J332" i="1" l="1"/>
  <c r="F332" i="1"/>
  <c r="G332" i="1" s="1"/>
  <c r="I332" i="1" s="1"/>
  <c r="C333" i="1" l="1"/>
  <c r="H333" i="1" l="1"/>
  <c r="E333" i="1"/>
  <c r="J333" i="1" l="1"/>
  <c r="F333" i="1"/>
  <c r="G333" i="1" s="1"/>
  <c r="I333" i="1" s="1"/>
  <c r="C334" i="1" l="1"/>
  <c r="H334" i="1" l="1"/>
  <c r="E334" i="1"/>
  <c r="J334" i="1" l="1"/>
  <c r="F334" i="1"/>
  <c r="G334" i="1" s="1"/>
  <c r="I334" i="1" s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H337" i="1" l="1"/>
  <c r="E337" i="1"/>
  <c r="J337" i="1" l="1"/>
  <c r="F337" i="1"/>
  <c r="G337" i="1" s="1"/>
  <c r="I337" i="1" s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 s="1"/>
  <c r="C340" i="1" l="1"/>
  <c r="H340" i="1" l="1"/>
  <c r="E340" i="1"/>
  <c r="F340" i="1" l="1"/>
  <c r="G340" i="1" s="1"/>
  <c r="I340" i="1" s="1"/>
  <c r="J340" i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F343" i="1" l="1"/>
  <c r="G343" i="1" s="1"/>
  <c r="I343" i="1" s="1"/>
  <c r="J343" i="1"/>
  <c r="C344" i="1" l="1"/>
  <c r="H344" i="1" l="1"/>
  <c r="E344" i="1"/>
  <c r="J344" i="1" l="1"/>
  <c r="F344" i="1"/>
  <c r="G344" i="1" s="1"/>
  <c r="I344" i="1" s="1"/>
  <c r="C345" i="1" l="1"/>
  <c r="H345" i="1" l="1"/>
  <c r="E345" i="1"/>
  <c r="F345" i="1" l="1"/>
  <c r="G345" i="1" s="1"/>
  <c r="I345" i="1" s="1"/>
  <c r="J345" i="1"/>
  <c r="C346" i="1" l="1"/>
  <c r="E346" i="1" l="1"/>
  <c r="H346" i="1"/>
  <c r="F346" i="1" l="1"/>
  <c r="G346" i="1" s="1"/>
  <c r="I346" i="1" s="1"/>
  <c r="J346" i="1"/>
  <c r="C347" i="1" l="1"/>
  <c r="H347" i="1" l="1"/>
  <c r="E347" i="1"/>
  <c r="F347" i="1" l="1"/>
  <c r="G347" i="1" s="1"/>
  <c r="I347" i="1" s="1"/>
  <c r="J347" i="1"/>
  <c r="C348" i="1" l="1"/>
  <c r="H348" i="1" l="1"/>
  <c r="E348" i="1"/>
  <c r="J348" i="1" l="1"/>
  <c r="F348" i="1"/>
  <c r="G348" i="1" s="1"/>
  <c r="I348" i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J351" i="1" l="1"/>
  <c r="F351" i="1"/>
  <c r="G351" i="1" s="1"/>
  <c r="I351" i="1" s="1"/>
  <c r="C352" i="1" l="1"/>
  <c r="H352" i="1" l="1"/>
  <c r="E352" i="1"/>
  <c r="J352" i="1" l="1"/>
  <c r="F352" i="1"/>
  <c r="G352" i="1" s="1"/>
  <c r="I352" i="1" s="1"/>
  <c r="C353" i="1" l="1"/>
  <c r="H353" i="1" l="1"/>
  <c r="E353" i="1"/>
  <c r="F353" i="1" l="1"/>
  <c r="G353" i="1" s="1"/>
  <c r="I353" i="1" s="1"/>
  <c r="J353" i="1"/>
  <c r="C354" i="1" l="1"/>
  <c r="H354" i="1" l="1"/>
  <c r="E354" i="1"/>
  <c r="F354" i="1" l="1"/>
  <c r="G354" i="1" s="1"/>
  <c r="I354" i="1" s="1"/>
  <c r="J354" i="1"/>
  <c r="C355" i="1" l="1"/>
  <c r="H355" i="1" l="1"/>
  <c r="E355" i="1"/>
  <c r="F355" i="1" l="1"/>
  <c r="G355" i="1" s="1"/>
  <c r="I355" i="1" s="1"/>
  <c r="J355" i="1"/>
  <c r="C356" i="1" l="1"/>
  <c r="H356" i="1" l="1"/>
  <c r="E356" i="1"/>
  <c r="J356" i="1" l="1"/>
  <c r="F356" i="1"/>
  <c r="G356" i="1" s="1"/>
  <c r="I356" i="1" s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F359" i="1" l="1"/>
  <c r="G359" i="1" s="1"/>
  <c r="I359" i="1" s="1"/>
  <c r="J359" i="1"/>
  <c r="C360" i="1" l="1"/>
  <c r="H360" i="1" l="1"/>
  <c r="E360" i="1"/>
  <c r="F360" i="1" l="1"/>
  <c r="G360" i="1" s="1"/>
  <c r="I360" i="1" s="1"/>
  <c r="J360" i="1"/>
  <c r="C361" i="1" l="1"/>
  <c r="H361" i="1" l="1"/>
  <c r="E361" i="1"/>
  <c r="F361" i="1" l="1"/>
  <c r="G361" i="1" s="1"/>
  <c r="I361" i="1" s="1"/>
  <c r="J361" i="1"/>
  <c r="C362" i="1" l="1"/>
  <c r="H362" i="1" l="1"/>
  <c r="E362" i="1"/>
  <c r="F362" i="1" l="1"/>
  <c r="G362" i="1" s="1"/>
  <c r="I362" i="1" s="1"/>
  <c r="J362" i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F365" i="1" l="1"/>
  <c r="G365" i="1" s="1"/>
  <c r="I365" i="1" s="1"/>
  <c r="J365" i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J373" i="1" l="1"/>
  <c r="F373" i="1"/>
  <c r="G373" i="1" s="1"/>
  <c r="I373" i="1" s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s="1"/>
  <c r="I376" i="1" s="1"/>
  <c r="C377" i="1" l="1"/>
  <c r="H377" i="1" l="1"/>
  <c r="E377" i="1"/>
  <c r="J377" i="1" l="1"/>
  <c r="F377" i="1"/>
  <c r="G377" i="1" s="1"/>
  <c r="I377" i="1" s="1"/>
  <c r="C378" i="1" l="1"/>
  <c r="H378" i="1" l="1"/>
  <c r="E378" i="1"/>
  <c r="J378" i="1" l="1"/>
  <c r="F378" i="1"/>
  <c r="G378" i="1" s="1"/>
  <c r="I378" i="1" s="1"/>
  <c r="C379" i="1" l="1"/>
  <c r="H379" i="1" l="1"/>
  <c r="E379" i="1"/>
  <c r="J379" i="1" l="1"/>
  <c r="F379" i="1"/>
  <c r="G379" i="1" s="1"/>
  <c r="I379" i="1" s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 s="1"/>
  <c r="C382" i="1" l="1"/>
  <c r="H382" i="1" l="1"/>
  <c r="E382" i="1"/>
  <c r="F382" i="1" l="1"/>
  <c r="G382" i="1" s="1"/>
  <c r="I382" i="1" s="1"/>
  <c r="J382" i="1"/>
  <c r="C383" i="1" l="1"/>
  <c r="H383" i="1" l="1"/>
  <c r="E383" i="1"/>
  <c r="J383" i="1" l="1"/>
  <c r="F383" i="1"/>
  <c r="G383" i="1" s="1"/>
  <c r="I383" i="1" s="1"/>
  <c r="C384" i="1" l="1"/>
  <c r="H384" i="1" l="1"/>
  <c r="E384" i="1"/>
  <c r="J384" i="1" l="1"/>
  <c r="F384" i="1"/>
  <c r="G384" i="1" s="1"/>
  <c r="I384" i="1" s="1"/>
  <c r="C385" i="1" l="1"/>
  <c r="H385" i="1" l="1"/>
  <c r="E385" i="1"/>
  <c r="J385" i="1" l="1"/>
  <c r="F385" i="1"/>
  <c r="G385" i="1" l="1"/>
  <c r="I385" i="1" l="1"/>
  <c r="C386" i="1" s="1"/>
  <c r="H386" i="1" l="1"/>
  <c r="E386" i="1"/>
  <c r="F386" i="1" l="1"/>
  <c r="G386" i="1" s="1"/>
  <c r="I386" i="1" s="1"/>
  <c r="J386" i="1"/>
  <c r="C387" i="1" l="1"/>
  <c r="H387" i="1" l="1"/>
  <c r="E387" i="1"/>
  <c r="J387" i="1" l="1"/>
  <c r="F387" i="1"/>
  <c r="G387" i="1" s="1"/>
  <c r="I387" i="1" s="1"/>
  <c r="C388" i="1" l="1"/>
  <c r="H388" i="1" l="1"/>
  <c r="E388" i="1"/>
  <c r="F388" i="1" l="1"/>
  <c r="G388" i="1" s="1"/>
  <c r="I388" i="1" s="1"/>
  <c r="J388" i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/>
  <c r="C393" i="1" l="1"/>
  <c r="H393" i="1" l="1"/>
  <c r="E393" i="1"/>
  <c r="F393" i="1" l="1"/>
  <c r="G393" i="1" s="1"/>
  <c r="I393" i="1" s="1"/>
  <c r="J393" i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 s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 s="1"/>
  <c r="C399" i="1" l="1"/>
  <c r="H399" i="1" l="1"/>
  <c r="E399" i="1"/>
  <c r="J399" i="1" l="1"/>
  <c r="F399" i="1"/>
  <c r="G399" i="1" s="1"/>
  <c r="I399" i="1" s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 s="1"/>
  <c r="C404" i="1" l="1"/>
  <c r="H404" i="1" l="1"/>
  <c r="E404" i="1"/>
  <c r="J404" i="1" l="1"/>
  <c r="F404" i="1"/>
  <c r="G404" i="1" s="1"/>
  <c r="I404" i="1"/>
  <c r="C405" i="1" l="1"/>
  <c r="H405" i="1" l="1"/>
  <c r="E405" i="1"/>
  <c r="J405" i="1" l="1"/>
  <c r="F405" i="1"/>
  <c r="G405" i="1" s="1"/>
  <c r="I405" i="1" s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/>
  <c r="C409" i="1" l="1"/>
  <c r="H409" i="1" l="1"/>
  <c r="E409" i="1"/>
  <c r="J409" i="1" l="1"/>
  <c r="F409" i="1"/>
  <c r="G409" i="1" s="1"/>
  <c r="I409" i="1" s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/>
  <c r="C413" i="1" l="1"/>
  <c r="H413" i="1" l="1"/>
  <c r="E413" i="1"/>
  <c r="J413" i="1" l="1"/>
  <c r="F413" i="1"/>
  <c r="G413" i="1" s="1"/>
  <c r="I413" i="1" s="1"/>
  <c r="C414" i="1" l="1"/>
  <c r="H414" i="1" l="1"/>
  <c r="E414" i="1"/>
  <c r="J414" i="1" l="1"/>
  <c r="F414" i="1"/>
  <c r="G414" i="1" s="1"/>
  <c r="I414" i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/>
  <c r="C417" i="1" l="1"/>
  <c r="H417" i="1" l="1"/>
  <c r="E417" i="1"/>
  <c r="J417" i="1" l="1"/>
  <c r="F417" i="1"/>
  <c r="G417" i="1" s="1"/>
  <c r="I417" i="1" s="1"/>
  <c r="C418" i="1" l="1"/>
  <c r="H418" i="1" l="1"/>
  <c r="E418" i="1"/>
  <c r="F418" i="1" l="1"/>
  <c r="G418" i="1" s="1"/>
  <c r="I418" i="1" s="1"/>
  <c r="J418" i="1"/>
  <c r="C419" i="1" l="1"/>
  <c r="H419" i="1" l="1"/>
  <c r="E419" i="1"/>
  <c r="J419" i="1" l="1"/>
  <c r="F419" i="1"/>
  <c r="G419" i="1" s="1"/>
  <c r="I419" i="1" s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/>
  <c r="C429" i="1" l="1"/>
  <c r="H429" i="1" l="1"/>
  <c r="E429" i="1"/>
  <c r="J429" i="1" l="1"/>
  <c r="F429" i="1"/>
  <c r="G429" i="1" s="1"/>
  <c r="I429" i="1" s="1"/>
  <c r="C430" i="1" l="1"/>
  <c r="H430" i="1" l="1"/>
  <c r="E430" i="1"/>
  <c r="J430" i="1" l="1"/>
  <c r="F430" i="1"/>
  <c r="G430" i="1" s="1"/>
  <c r="I430" i="1" s="1"/>
  <c r="C431" i="1" l="1"/>
  <c r="H431" i="1" l="1"/>
  <c r="E431" i="1"/>
  <c r="J431" i="1" l="1"/>
  <c r="F431" i="1"/>
  <c r="G431" i="1" s="1"/>
  <c r="I431" i="1" s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 s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 s="1"/>
  <c r="C438" i="1" l="1"/>
  <c r="H438" i="1" l="1"/>
  <c r="E438" i="1"/>
  <c r="J438" i="1" l="1"/>
  <c r="F438" i="1"/>
  <c r="G438" i="1" s="1"/>
  <c r="I438" i="1"/>
  <c r="C439" i="1" l="1"/>
  <c r="H439" i="1" l="1"/>
  <c r="E439" i="1"/>
  <c r="J439" i="1" l="1"/>
  <c r="F439" i="1"/>
  <c r="G439" i="1" s="1"/>
  <c r="I439" i="1" s="1"/>
  <c r="C440" i="1" l="1"/>
  <c r="E440" i="1" l="1"/>
  <c r="H440" i="1"/>
  <c r="F440" i="1" l="1"/>
  <c r="G440" i="1" s="1"/>
  <c r="I440" i="1" s="1"/>
  <c r="J440" i="1"/>
  <c r="C441" i="1" l="1"/>
  <c r="H441" i="1" l="1"/>
  <c r="E441" i="1"/>
  <c r="J441" i="1" l="1"/>
  <c r="F441" i="1"/>
  <c r="G441" i="1" s="1"/>
  <c r="I441" i="1" s="1"/>
  <c r="C442" i="1" l="1"/>
  <c r="H442" i="1" l="1"/>
  <c r="E442" i="1"/>
  <c r="J442" i="1" l="1"/>
  <c r="F442" i="1"/>
  <c r="G442" i="1" s="1"/>
  <c r="I442" i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 s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J456" i="1" l="1"/>
  <c r="F456" i="1"/>
  <c r="G456" i="1" s="1"/>
  <c r="I456" i="1" s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 s="1"/>
  <c r="C462" i="1" l="1"/>
  <c r="H462" i="1" l="1"/>
  <c r="E462" i="1"/>
  <c r="J462" i="1" l="1"/>
  <c r="F462" i="1"/>
  <c r="G462" i="1" s="1"/>
  <c r="I462" i="1"/>
  <c r="C463" i="1" l="1"/>
  <c r="H463" i="1" l="1"/>
  <c r="E463" i="1"/>
  <c r="J463" i="1" l="1"/>
  <c r="F463" i="1"/>
  <c r="G463" i="1" s="1"/>
  <c r="I463" i="1" s="1"/>
  <c r="C464" i="1" l="1"/>
  <c r="H464" i="1" l="1"/>
  <c r="E464" i="1"/>
  <c r="J464" i="1" l="1"/>
  <c r="F464" i="1"/>
  <c r="G464" i="1" s="1"/>
  <c r="I464" i="1" s="1"/>
  <c r="C465" i="1" l="1"/>
  <c r="H465" i="1" l="1"/>
  <c r="E465" i="1"/>
  <c r="F465" i="1" l="1"/>
  <c r="G465" i="1" s="1"/>
  <c r="I465" i="1" s="1"/>
  <c r="J465" i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 s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/>
  <c r="C471" i="1" l="1"/>
  <c r="H471" i="1" l="1"/>
  <c r="E471" i="1"/>
  <c r="F471" i="1" l="1"/>
  <c r="G471" i="1" s="1"/>
  <c r="I471" i="1" s="1"/>
  <c r="J471" i="1"/>
  <c r="C472" i="1" l="1"/>
  <c r="H472" i="1" l="1"/>
  <c r="E472" i="1"/>
  <c r="J472" i="1" l="1"/>
  <c r="F472" i="1"/>
  <c r="G472" i="1" s="1"/>
  <c r="I472" i="1"/>
  <c r="C473" i="1" l="1"/>
  <c r="H473" i="1" l="1"/>
  <c r="E473" i="1"/>
  <c r="F473" i="1" l="1"/>
  <c r="G473" i="1" s="1"/>
  <c r="I473" i="1" s="1"/>
  <c r="J473" i="1"/>
  <c r="C474" i="1" l="1"/>
  <c r="H474" i="1" l="1"/>
  <c r="E474" i="1"/>
  <c r="J474" i="1" l="1"/>
  <c r="F474" i="1"/>
  <c r="G474" i="1" s="1"/>
  <c r="I474" i="1" s="1"/>
  <c r="C475" i="1" l="1"/>
  <c r="H475" i="1" l="1"/>
  <c r="E475" i="1"/>
  <c r="J475" i="1" l="1"/>
  <c r="F475" i="1"/>
  <c r="G475" i="1" s="1"/>
  <c r="I475" i="1" s="1"/>
  <c r="C476" i="1" l="1"/>
  <c r="H476" i="1" l="1"/>
  <c r="E476" i="1"/>
  <c r="J476" i="1" l="1"/>
  <c r="F476" i="1"/>
  <c r="G476" i="1" s="1"/>
  <c r="I476" i="1"/>
  <c r="C477" i="1" l="1"/>
  <c r="H477" i="1" l="1"/>
  <c r="E477" i="1"/>
  <c r="J477" i="1" l="1"/>
  <c r="F477" i="1"/>
  <c r="G477" i="1" s="1"/>
  <c r="I477" i="1" s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F484" i="1" l="1"/>
  <c r="G484" i="1" s="1"/>
  <c r="I484" i="1" s="1"/>
  <c r="J484" i="1"/>
  <c r="C485" i="1" l="1"/>
  <c r="H485" i="1" l="1"/>
  <c r="E485" i="1"/>
  <c r="J485" i="1" l="1"/>
  <c r="F485" i="1"/>
  <c r="G485" i="1" s="1"/>
  <c r="I485" i="1" s="1"/>
  <c r="C486" i="1" l="1"/>
  <c r="H486" i="1" l="1"/>
  <c r="E486" i="1"/>
  <c r="J486" i="1" l="1"/>
  <c r="F486" i="1"/>
  <c r="G486" i="1" s="1"/>
  <c r="I486" i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J493" i="1" l="1"/>
  <c r="F493" i="1"/>
  <c r="G493" i="1" s="1"/>
  <c r="I493" i="1" s="1"/>
  <c r="C494" i="1" l="1"/>
  <c r="H494" i="1" l="1"/>
  <c r="E494" i="1"/>
  <c r="J494" i="1" l="1"/>
  <c r="F494" i="1"/>
  <c r="G494" i="1" s="1"/>
  <c r="I494" i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E497" i="1"/>
  <c r="J497" i="1" l="1"/>
  <c r="F497" i="1"/>
  <c r="G497" i="1" s="1"/>
  <c r="I497" i="1" s="1"/>
  <c r="C498" i="1" l="1"/>
  <c r="H498" i="1" l="1"/>
  <c r="E498" i="1"/>
  <c r="J498" i="1" l="1"/>
  <c r="F498" i="1"/>
  <c r="G498" i="1" s="1"/>
  <c r="I498" i="1" s="1"/>
  <c r="C499" i="1" l="1"/>
  <c r="H499" i="1" l="1"/>
  <c r="E499" i="1"/>
  <c r="J499" i="1" l="1"/>
  <c r="F499" i="1"/>
  <c r="G499" i="1" s="1"/>
  <c r="I499" i="1" s="1"/>
  <c r="C500" i="1" l="1"/>
  <c r="H500" i="1" l="1"/>
  <c r="E500" i="1"/>
  <c r="J500" i="1" l="1"/>
  <c r="F500" i="1"/>
  <c r="G500" i="1" s="1"/>
  <c r="I500" i="1" s="1"/>
  <c r="C501" i="1" l="1"/>
  <c r="H501" i="1" l="1"/>
  <c r="E501" i="1"/>
  <c r="J501" i="1" l="1"/>
  <c r="F501" i="1"/>
  <c r="G501" i="1" s="1"/>
  <c r="I501" i="1" s="1"/>
  <c r="C502" i="1" l="1"/>
  <c r="H502" i="1" l="1"/>
  <c r="E502" i="1"/>
  <c r="F502" i="1" l="1"/>
  <c r="G502" i="1" s="1"/>
  <c r="I502" i="1" s="1"/>
  <c r="J502" i="1"/>
  <c r="C503" i="1" l="1"/>
  <c r="H503" i="1" l="1"/>
  <c r="E503" i="1"/>
  <c r="J503" i="1" l="1"/>
  <c r="F503" i="1"/>
  <c r="G503" i="1" s="1"/>
  <c r="I503" i="1" s="1"/>
  <c r="C504" i="1" l="1"/>
  <c r="H504" i="1" l="1"/>
  <c r="E504" i="1"/>
  <c r="J504" i="1" l="1"/>
  <c r="F504" i="1"/>
  <c r="G504" i="1" s="1"/>
  <c r="I504" i="1" s="1"/>
  <c r="C505" i="1" l="1"/>
  <c r="H505" i="1" l="1"/>
  <c r="E505" i="1"/>
  <c r="J505" i="1" l="1"/>
  <c r="F505" i="1"/>
  <c r="G505" i="1" s="1"/>
  <c r="I505" i="1" s="1"/>
  <c r="C506" i="1" l="1"/>
  <c r="H506" i="1" l="1"/>
  <c r="E506" i="1"/>
  <c r="J506" i="1" l="1"/>
  <c r="F506" i="1"/>
  <c r="G506" i="1" s="1"/>
  <c r="I506" i="1" s="1"/>
</calcChain>
</file>

<file path=xl/sharedStrings.xml><?xml version="1.0" encoding="utf-8"?>
<sst xmlns="http://schemas.openxmlformats.org/spreadsheetml/2006/main" count="55" uniqueCount="46">
  <si>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</si>
  <si>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</si>
  <si>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</si>
  <si>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</si>
  <si>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</si>
  <si>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</si>
  <si>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</si>
  <si>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</si>
  <si>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</si>
  <si>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</si>
  <si>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Total interest</t>
  </si>
  <si>
    <t>Pmt. No.</t>
  </si>
  <si>
    <t>Value of Trade-In Sweeper</t>
  </si>
  <si>
    <t>Purchase</t>
  </si>
  <si>
    <t>DP FA</t>
  </si>
  <si>
    <t>DP %</t>
  </si>
  <si>
    <t>TI Amount</t>
  </si>
  <si>
    <t>TI Owed</t>
  </si>
  <si>
    <t>Loan IR</t>
  </si>
  <si>
    <t>Loan Years</t>
  </si>
  <si>
    <t>Extra payment</t>
  </si>
  <si>
    <t>Annual Interest Rate</t>
  </si>
  <si>
    <t>Debt Owed on Trade-In Sweeper (Payoff)</t>
  </si>
  <si>
    <t>Start Date</t>
  </si>
  <si>
    <t>PURCHASE PRICE</t>
  </si>
  <si>
    <t>LOAN AMOUNT</t>
  </si>
  <si>
    <t>SCHEDULED PAYMENT</t>
  </si>
  <si>
    <t>Optional Extra Monthly Payment</t>
  </si>
  <si>
    <t>Down Payment Info</t>
  </si>
  <si>
    <t>Trade-In Value Info</t>
  </si>
  <si>
    <t>Total Down Payment</t>
  </si>
  <si>
    <t>Net Value of Trade-In Sweeper</t>
  </si>
  <si>
    <t>Number of Payments (Per YEAR)</t>
  </si>
  <si>
    <t>Loan Period (In YEARS)</t>
  </si>
  <si>
    <t xml:space="preserve">TOTAL AMOUNT CREDITED AGAINST PURCHASE PRICE </t>
  </si>
  <si>
    <t>Desired Percentage of Purchase Price</t>
  </si>
  <si>
    <t>Start Date of Loan (MM/DD/YY)</t>
  </si>
  <si>
    <t>Desired Fixed Down Payment Amount</t>
  </si>
  <si>
    <t xml:space="preserve">          Percentage Down Payment Amount</t>
  </si>
  <si>
    <t>*</t>
  </si>
  <si>
    <r>
      <t>ENTER VALUES</t>
    </r>
    <r>
      <rPr>
        <b/>
        <sz val="12"/>
        <color theme="0"/>
        <rFont val="Calibri"/>
        <family val="2"/>
      </rPr>
      <t>*</t>
    </r>
  </si>
  <si>
    <t>Total Early Payments</t>
  </si>
  <si>
    <t>Actual Number of Payments</t>
  </si>
  <si>
    <t>Scheduled Number of Payments</t>
  </si>
  <si>
    <t>Loan Payment Info</t>
  </si>
  <si>
    <t>Loan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</si>
</sst>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"/>
    <numFmt numFmtId="165" formatCode="0.00?%_)"/>
    <numFmt numFmtId="166" formatCode="_(&quot;$&quot;* #,##0_);_(&quot;$&quot;* \(#,##0\);_(&quot;$&quot;* &quot;-&quot;??_);_(@_)"/>
    <numFmt numFmtId="167" formatCode="m/d/yy;@"/>
  </numFmts>
  <fonts count="29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0"/>
      <name val="Calibri"/>
      <family val="2"/>
    </font>
    <font>
      <sz val="10"/>
      <color rgb="FF3F3F76"/>
      <name val="Calibri"/>
      <family val="2"/>
    </font>
    <font>
      <b/>
      <sz val="10"/>
      <color theme="0"/>
      <name val="Calibri"/>
      <family val="2"/>
    </font>
    <font>
      <sz val="10"/>
      <color theme="0" tint="-0.249977111117893"/>
      <name val="Calibri"/>
      <family val="2"/>
    </font>
    <font>
      <b/>
      <sz val="10"/>
      <color theme="6" tint="-0.499984740745262"/>
      <name val="Calibri"/>
      <family val="2"/>
    </font>
    <font>
      <b/>
      <i/>
      <sz val="10"/>
      <color theme="6" tint="-0.499984740745262"/>
      <name val="Calibri"/>
      <family val="2"/>
    </font>
    <font>
      <b/>
      <sz val="10"/>
      <color theme="4" tint="-0.499984740745262"/>
      <name val="Calibri"/>
      <family val="2"/>
    </font>
    <font>
      <sz val="10"/>
      <color theme="9" tint="-0.249977111117893"/>
      <name val="Calibri"/>
      <family val="2"/>
    </font>
    <font>
      <b/>
      <sz val="18"/>
      <color theme="0"/>
      <name val="Calibri"/>
      <family val="2"/>
    </font>
    <font>
      <sz val="10"/>
      <color theme="6" tint="-0.499984740745262"/>
      <name val="Calibri"/>
      <family val="2"/>
    </font>
    <font>
      <i/>
      <sz val="10"/>
      <color theme="6" tint="-0.499984740745262"/>
      <name val="Calibri"/>
      <family val="2"/>
    </font>
    <font>
      <sz val="10"/>
      <color theme="4" tint="-0.499984740745262"/>
      <name val="Calibri"/>
      <family val="2"/>
    </font>
    <font>
      <sz val="10"/>
      <color theme="7" tint="-0.499984740745262"/>
      <name val="Calibri"/>
      <family val="2"/>
    </font>
    <font>
      <sz val="11"/>
      <color theme="0"/>
      <name val="Calibri"/>
      <family val="2"/>
    </font>
    <font>
      <sz val="12"/>
      <color theme="1" tint="0.34998626667073579"/>
      <name val="Calibri"/>
      <family val="2"/>
    </font>
    <font>
      <b/>
      <sz val="12"/>
      <color theme="1" tint="0.3499862666707357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6" tint="0.79998168889431442"/>
      </patternFill>
    </fill>
    <fill>
      <patternFill patternType="solid">
        <fgColor theme="4" tint="-0.249977111117893"/>
        <bgColor indexed="65"/>
      </patternFill>
    </fill>
    <fill>
      <patternFill patternType="solid">
        <fgColor theme="4" tint="0.59999389629810485"/>
        <bgColor theme="6" tint="0.79998168889431442"/>
      </patternFill>
    </fill>
    <fill>
      <patternFill patternType="solid">
        <fgColor theme="1" tint="0.499984740745262"/>
        <bgColor theme="6" tint="0.79998168889431442"/>
      </patternFill>
    </fill>
    <fill>
      <patternFill patternType="solid">
        <fgColor theme="1" tint="0.34998626667073579"/>
        <bgColor theme="6" tint="0.79998168889431442"/>
      </patternFill>
    </fill>
    <fill>
      <patternFill patternType="solid">
        <fgColor theme="1" tint="0.34998626667073579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theme="6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4" fillId="4" borderId="1" applyNumberFormat="0" applyAlignment="0" applyProtection="0"/>
    <xf numFmtId="0" fontId="5" fillId="5" borderId="1" applyNumberFormat="0" applyAlignment="0" applyProtection="0"/>
    <xf numFmtId="9" fontId="3" fillId="0" borderId="0" applyFont="0" applyFill="0" applyBorder="0" applyAlignment="0" applyProtection="0"/>
  </cellStyleXfs>
  <cellXfs count="102">
    <xf numFmtId="0" fontId="0" fillId="0" borderId="0" xfId="0"/>
    <xf numFmtId="0" fontId="6" fillId="2" borderId="0" xfId="0" applyFont="1" applyFill="1" applyBorder="1" applyAlignment="1"/>
    <xf numFmtId="0" fontId="7" fillId="0" borderId="0" xfId="0" applyFont="1" applyAlignment="1"/>
    <xf numFmtId="0" fontId="7" fillId="2" borderId="0" xfId="0" applyFont="1" applyFill="1" applyBorder="1" applyAlignment="1">
      <alignment horizontal="left"/>
    </xf>
    <xf numFmtId="0" fontId="7" fillId="0" borderId="0" xfId="0" applyFont="1" applyBorder="1"/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vertical="center"/>
    </xf>
    <xf numFmtId="0" fontId="8" fillId="0" borderId="0" xfId="2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166" fontId="16" fillId="0" borderId="0" xfId="1" applyNumberFormat="1" applyFont="1" applyBorder="1" applyAlignment="1">
      <alignment wrapText="1"/>
    </xf>
    <xf numFmtId="9" fontId="16" fillId="0" borderId="0" xfId="5" applyFont="1" applyBorder="1" applyAlignment="1">
      <alignment wrapText="1"/>
    </xf>
    <xf numFmtId="10" fontId="16" fillId="0" borderId="0" xfId="5" applyNumberFormat="1" applyFont="1" applyBorder="1" applyAlignment="1">
      <alignment wrapText="1"/>
    </xf>
    <xf numFmtId="167" fontId="16" fillId="0" borderId="0" xfId="0" applyNumberFormat="1" applyFont="1" applyBorder="1" applyAlignment="1">
      <alignment wrapText="1"/>
    </xf>
    <xf numFmtId="44" fontId="16" fillId="0" borderId="0" xfId="1" applyFont="1" applyBorder="1" applyAlignment="1">
      <alignment wrapText="1"/>
    </xf>
    <xf numFmtId="9" fontId="16" fillId="0" borderId="0" xfId="5" applyFont="1" applyBorder="1"/>
    <xf numFmtId="0" fontId="16" fillId="0" borderId="0" xfId="0" applyFont="1" applyFill="1" applyBorder="1" applyAlignment="1">
      <alignment wrapText="1"/>
    </xf>
    <xf numFmtId="0" fontId="16" fillId="0" borderId="0" xfId="0" applyFont="1" applyBorder="1"/>
    <xf numFmtId="10" fontId="7" fillId="0" borderId="0" xfId="5" applyNumberFormat="1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2" borderId="2" xfId="0" applyFont="1" applyFill="1" applyBorder="1" applyAlignment="1" applyProtection="1">
      <alignment horizontal="right"/>
      <protection locked="0"/>
    </xf>
    <xf numFmtId="44" fontId="14" fillId="0" borderId="2" xfId="3" applyNumberFormat="1" applyFont="1" applyFill="1" applyBorder="1" applyAlignment="1" applyProtection="1">
      <alignment horizontal="right"/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166" fontId="17" fillId="7" borderId="2" xfId="3" applyNumberFormat="1" applyFont="1" applyFill="1" applyBorder="1" applyAlignment="1" applyProtection="1">
      <alignment horizontal="right" vertical="center"/>
      <protection locked="0"/>
    </xf>
    <xf numFmtId="166" fontId="18" fillId="7" borderId="2" xfId="3" applyNumberFormat="1" applyFont="1" applyFill="1" applyBorder="1" applyAlignment="1" applyProtection="1">
      <alignment horizontal="right" vertical="center"/>
    </xf>
    <xf numFmtId="166" fontId="15" fillId="8" borderId="2" xfId="3" applyNumberFormat="1" applyFont="1" applyFill="1" applyBorder="1" applyAlignment="1" applyProtection="1">
      <alignment horizontal="right" vertical="center"/>
    </xf>
    <xf numFmtId="166" fontId="19" fillId="6" borderId="2" xfId="3" applyNumberFormat="1" applyFont="1" applyFill="1" applyBorder="1" applyAlignment="1" applyProtection="1">
      <alignment horizontal="right" vertical="center"/>
      <protection locked="0"/>
    </xf>
    <xf numFmtId="166" fontId="15" fillId="11" borderId="2" xfId="3" applyNumberFormat="1" applyFont="1" applyFill="1" applyBorder="1" applyAlignment="1" applyProtection="1">
      <alignment horizontal="right" vertical="center"/>
    </xf>
    <xf numFmtId="166" fontId="11" fillId="19" borderId="2" xfId="3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vertical="center" textRotation="90" wrapText="1"/>
      <protection locked="0"/>
    </xf>
    <xf numFmtId="166" fontId="15" fillId="15" borderId="2" xfId="3" applyNumberFormat="1" applyFont="1" applyFill="1" applyBorder="1" applyAlignment="1" applyProtection="1">
      <alignment horizontal="center" vertical="center"/>
    </xf>
    <xf numFmtId="166" fontId="11" fillId="16" borderId="2" xfId="3" applyNumberFormat="1" applyFont="1" applyFill="1" applyBorder="1" applyAlignment="1" applyProtection="1">
      <alignment horizontal="right" vertical="center"/>
    </xf>
    <xf numFmtId="165" fontId="25" fillId="17" borderId="2" xfId="3" applyNumberFormat="1" applyFont="1" applyFill="1" applyBorder="1" applyAlignment="1" applyProtection="1">
      <alignment horizontal="right" vertical="center"/>
      <protection locked="0"/>
    </xf>
    <xf numFmtId="164" fontId="25" fillId="17" borderId="2" xfId="3" applyNumberFormat="1" applyFont="1" applyFill="1" applyBorder="1" applyAlignment="1" applyProtection="1">
      <alignment horizontal="right" vertical="center"/>
      <protection locked="0"/>
    </xf>
    <xf numFmtId="167" fontId="25" fillId="17" borderId="2" xfId="3" applyNumberFormat="1" applyFont="1" applyFill="1" applyBorder="1" applyAlignment="1" applyProtection="1">
      <alignment horizontal="right" vertical="center"/>
      <protection locked="0"/>
    </xf>
    <xf numFmtId="44" fontId="25" fillId="17" borderId="2" xfId="3" applyNumberFormat="1" applyFont="1" applyFill="1" applyBorder="1" applyAlignment="1" applyProtection="1">
      <alignment horizontal="right" vertical="center"/>
      <protection locked="0"/>
    </xf>
    <xf numFmtId="44" fontId="10" fillId="21" borderId="2" xfId="4" applyNumberFormat="1" applyFont="1" applyFill="1" applyBorder="1" applyAlignment="1" applyProtection="1">
      <alignment horizontal="right" vertical="center"/>
    </xf>
    <xf numFmtId="164" fontId="20" fillId="20" borderId="2" xfId="4" applyNumberFormat="1" applyFont="1" applyFill="1" applyBorder="1" applyAlignment="1" applyProtection="1">
      <alignment horizontal="right" vertical="center"/>
    </xf>
    <xf numFmtId="44" fontId="20" fillId="20" borderId="2" xfId="4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/>
    <xf numFmtId="0" fontId="15" fillId="14" borderId="10" xfId="2" applyFont="1" applyFill="1" applyBorder="1" applyAlignment="1" applyProtection="1">
      <alignment horizontal="center" vertical="center" wrapText="1"/>
    </xf>
    <xf numFmtId="0" fontId="26" fillId="14" borderId="10" xfId="2" applyFont="1" applyFill="1" applyBorder="1" applyAlignment="1">
      <alignment horizontal="left"/>
    </xf>
    <xf numFmtId="0" fontId="26" fillId="14" borderId="10" xfId="2" applyFont="1" applyFill="1" applyBorder="1"/>
    <xf numFmtId="0" fontId="15" fillId="14" borderId="5" xfId="2" applyFont="1" applyFill="1" applyBorder="1" applyAlignment="1" applyProtection="1">
      <alignment horizontal="center" vertical="center" wrapText="1"/>
    </xf>
    <xf numFmtId="0" fontId="15" fillId="14" borderId="4" xfId="2" applyFont="1" applyFill="1" applyBorder="1" applyAlignment="1" applyProtection="1">
      <alignment horizontal="center" vertical="center" wrapText="1"/>
    </xf>
    <xf numFmtId="0" fontId="26" fillId="14" borderId="4" xfId="2" applyFont="1" applyFill="1" applyBorder="1"/>
    <xf numFmtId="9" fontId="17" fillId="7" borderId="2" xfId="5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right"/>
      <protection locked="0"/>
    </xf>
    <xf numFmtId="8" fontId="8" fillId="0" borderId="0" xfId="2" applyNumberFormat="1" applyFont="1" applyFill="1" applyBorder="1" applyAlignment="1" applyProtection="1">
      <alignment horizontal="right"/>
      <protection locked="0"/>
    </xf>
    <xf numFmtId="1" fontId="8" fillId="0" borderId="0" xfId="2" applyNumberFormat="1" applyFont="1" applyFill="1" applyBorder="1" applyAlignment="1" applyProtection="1">
      <alignment horizontal="right"/>
      <protection locked="0"/>
    </xf>
    <xf numFmtId="0" fontId="26" fillId="14" borderId="10" xfId="2" applyFont="1" applyFill="1" applyBorder="1" applyAlignment="1" applyProtection="1">
      <alignment horizontal="left" wrapText="1" indent="2"/>
    </xf>
    <xf numFmtId="0" fontId="26" fillId="14" borderId="4" xfId="2" applyFont="1" applyFill="1" applyBorder="1" applyAlignment="1" applyProtection="1">
      <alignment horizontal="left" wrapText="1" indent="3"/>
    </xf>
    <xf numFmtId="0" fontId="12" fillId="0" borderId="0" xfId="2" applyFont="1" applyFill="1" applyBorder="1" applyAlignment="1" applyProtection="1">
      <alignment horizontal="left" vertical="center"/>
      <protection locked="0"/>
    </xf>
    <xf numFmtId="14" fontId="7" fillId="2" borderId="0" xfId="0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0" fontId="15" fillId="13" borderId="2" xfId="2" applyFont="1" applyFill="1" applyBorder="1" applyAlignment="1" applyProtection="1">
      <alignment horizontal="right" vertical="center"/>
      <protection locked="0"/>
    </xf>
    <xf numFmtId="0" fontId="20" fillId="20" borderId="7" xfId="0" applyFont="1" applyFill="1" applyBorder="1" applyAlignment="1" applyProtection="1">
      <alignment horizontal="right" vertical="center"/>
      <protection locked="0"/>
    </xf>
    <xf numFmtId="0" fontId="20" fillId="20" borderId="8" xfId="0" applyFont="1" applyFill="1" applyBorder="1" applyAlignment="1" applyProtection="1">
      <alignment horizontal="right" vertical="center"/>
      <protection locked="0"/>
    </xf>
    <xf numFmtId="0" fontId="15" fillId="8" borderId="5" xfId="0" applyFont="1" applyFill="1" applyBorder="1" applyAlignment="1" applyProtection="1">
      <alignment horizontal="center" vertical="center" textRotation="90" wrapText="1"/>
      <protection locked="0"/>
    </xf>
    <xf numFmtId="0" fontId="15" fillId="9" borderId="5" xfId="0" applyFont="1" applyFill="1" applyBorder="1" applyAlignment="1" applyProtection="1">
      <alignment horizontal="center" vertical="center" textRotation="90" wrapText="1"/>
      <protection locked="0"/>
    </xf>
    <xf numFmtId="0" fontId="25" fillId="17" borderId="7" xfId="0" applyFont="1" applyFill="1" applyBorder="1" applyAlignment="1" applyProtection="1">
      <alignment horizontal="right" vertical="center"/>
      <protection locked="0"/>
    </xf>
    <xf numFmtId="0" fontId="25" fillId="17" borderId="9" xfId="0" applyFont="1" applyFill="1" applyBorder="1" applyAlignment="1" applyProtection="1">
      <alignment horizontal="right" vertical="center"/>
      <protection locked="0"/>
    </xf>
    <xf numFmtId="0" fontId="15" fillId="8" borderId="2" xfId="0" applyFont="1" applyFill="1" applyBorder="1" applyAlignment="1" applyProtection="1">
      <alignment horizontal="right" vertical="center"/>
      <protection locked="0"/>
    </xf>
    <xf numFmtId="0" fontId="15" fillId="8" borderId="7" xfId="0" applyFont="1" applyFill="1" applyBorder="1" applyAlignment="1" applyProtection="1">
      <alignment horizontal="right" vertical="center"/>
      <protection locked="0"/>
    </xf>
    <xf numFmtId="0" fontId="24" fillId="12" borderId="2" xfId="2" applyFont="1" applyFill="1" applyBorder="1" applyAlignment="1" applyProtection="1">
      <alignment horizontal="left" vertical="center"/>
      <protection locked="0"/>
    </xf>
    <xf numFmtId="0" fontId="24" fillId="12" borderId="7" xfId="2" applyFont="1" applyFill="1" applyBorder="1" applyAlignment="1" applyProtection="1">
      <alignment horizontal="left" vertical="center"/>
      <protection locked="0"/>
    </xf>
    <xf numFmtId="0" fontId="15" fillId="10" borderId="2" xfId="2" applyFont="1" applyFill="1" applyBorder="1" applyAlignment="1" applyProtection="1">
      <alignment horizontal="right" vertical="center"/>
      <protection locked="0"/>
    </xf>
    <xf numFmtId="0" fontId="15" fillId="10" borderId="7" xfId="2" applyFont="1" applyFill="1" applyBorder="1" applyAlignment="1" applyProtection="1">
      <alignment horizontal="right" vertical="center"/>
      <protection locked="0"/>
    </xf>
    <xf numFmtId="0" fontId="15" fillId="14" borderId="2" xfId="2" applyFont="1" applyFill="1" applyBorder="1" applyAlignment="1" applyProtection="1">
      <alignment horizontal="right" vertical="center" wrapText="1"/>
      <protection locked="0"/>
    </xf>
    <xf numFmtId="0" fontId="15" fillId="14" borderId="7" xfId="2" applyFont="1" applyFill="1" applyBorder="1" applyAlignment="1" applyProtection="1">
      <alignment horizontal="right" vertical="center" wrapText="1"/>
      <protection locked="0"/>
    </xf>
    <xf numFmtId="0" fontId="15" fillId="16" borderId="5" xfId="0" applyFont="1" applyFill="1" applyBorder="1" applyAlignment="1" applyProtection="1">
      <alignment horizontal="center" vertical="center" textRotation="90" wrapText="1"/>
      <protection locked="0"/>
    </xf>
    <xf numFmtId="0" fontId="7" fillId="16" borderId="5" xfId="0" applyFont="1" applyFill="1" applyBorder="1" applyAlignment="1" applyProtection="1">
      <alignment horizontal="center" vertical="center" textRotation="90" wrapText="1"/>
      <protection locked="0"/>
    </xf>
    <xf numFmtId="0" fontId="11" fillId="16" borderId="2" xfId="0" applyFont="1" applyFill="1" applyBorder="1" applyAlignment="1" applyProtection="1">
      <alignment horizontal="left" vertical="center"/>
      <protection locked="0"/>
    </xf>
    <xf numFmtId="0" fontId="11" fillId="16" borderId="7" xfId="0" applyFont="1" applyFill="1" applyBorder="1" applyAlignment="1" applyProtection="1">
      <alignment horizontal="left" vertical="center"/>
      <protection locked="0"/>
    </xf>
    <xf numFmtId="0" fontId="21" fillId="18" borderId="2" xfId="2" applyFont="1" applyFill="1" applyBorder="1" applyAlignment="1" applyProtection="1">
      <alignment horizontal="center" vertical="center"/>
      <protection locked="0"/>
    </xf>
    <xf numFmtId="0" fontId="22" fillId="7" borderId="2" xfId="0" applyFont="1" applyFill="1" applyBorder="1" applyAlignment="1" applyProtection="1">
      <alignment horizontal="left" vertical="center"/>
      <protection locked="0"/>
    </xf>
    <xf numFmtId="0" fontId="22" fillId="7" borderId="7" xfId="0" applyFont="1" applyFill="1" applyBorder="1" applyAlignment="1" applyProtection="1">
      <alignment horizontal="left" vertical="center"/>
      <protection locked="0"/>
    </xf>
    <xf numFmtId="0" fontId="23" fillId="7" borderId="2" xfId="0" applyFont="1" applyFill="1" applyBorder="1" applyAlignment="1" applyProtection="1">
      <alignment horizontal="left" vertical="center"/>
      <protection locked="0"/>
    </xf>
    <xf numFmtId="0" fontId="23" fillId="7" borderId="7" xfId="0" applyFont="1" applyFill="1" applyBorder="1" applyAlignment="1" applyProtection="1">
      <alignment horizontal="left" vertical="center"/>
      <protection locked="0"/>
    </xf>
    <xf numFmtId="0" fontId="11" fillId="19" borderId="2" xfId="0" applyFont="1" applyFill="1" applyBorder="1" applyAlignment="1" applyProtection="1">
      <alignment horizontal="left" vertical="center"/>
      <protection locked="0"/>
    </xf>
    <xf numFmtId="0" fontId="11" fillId="19" borderId="7" xfId="0" applyFont="1" applyFill="1" applyBorder="1" applyAlignment="1" applyProtection="1">
      <alignment horizontal="left" vertical="center"/>
      <protection locked="0"/>
    </xf>
    <xf numFmtId="0" fontId="10" fillId="21" borderId="7" xfId="0" applyFont="1" applyFill="1" applyBorder="1" applyAlignment="1" applyProtection="1">
      <alignment horizontal="right" vertical="center"/>
      <protection locked="0"/>
    </xf>
    <xf numFmtId="0" fontId="10" fillId="21" borderId="8" xfId="0" applyFont="1" applyFill="1" applyBorder="1" applyAlignment="1" applyProtection="1">
      <alignment horizontal="right" vertical="center"/>
      <protection locked="0"/>
    </xf>
    <xf numFmtId="0" fontId="15" fillId="0" borderId="2" xfId="2" applyFont="1" applyFill="1" applyBorder="1" applyAlignment="1" applyProtection="1">
      <alignment horizontal="right" vertical="center"/>
      <protection locked="0"/>
    </xf>
  </cellXfs>
  <cellStyles count="6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  <cellStyle name="Percent" xfId="5" builtinId="5"/>
  </cellStyles>
  <dxfs count="5">
    <dxf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99"/>
      <color rgb="FFFFCC66"/>
      <color rgb="FF4579B9"/>
      <color rgb="FFFF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06"/>
  <sheetViews>
    <sheetView showGridLines="0" tabSelected="1" workbookViewId="0">
      <pane ySplit="26" topLeftCell="A27" activePane="bottomLeft" state="frozenSplit"/>
      <selection pane="bottomLeft" activeCell="G13" sqref="G13"/>
    </sheetView>
  </sheetViews>
  <sheetFormatPr defaultRowHeight="12.75" x14ac:dyDescent="0.2"/>
  <cols>
    <col min="1" max="1" width="8.140625" style="27" customWidth="1"/>
    <col min="2" max="2" width="19" style="28" customWidth="1"/>
    <col min="3" max="3" width="23.28515625" style="28" customWidth="1"/>
    <col min="4" max="4" width="14.7109375" style="28" customWidth="1"/>
    <col min="5" max="5" width="12.85546875" style="28" customWidth="1"/>
    <col min="6" max="8" width="14.7109375" style="28" customWidth="1"/>
    <col min="9" max="10" width="21.7109375" style="28" customWidth="1"/>
    <col min="11" max="11" width="9.140625" style="4"/>
    <col min="12" max="13" width="10.7109375" style="4" bestFit="1" customWidth="1"/>
    <col min="14" max="14" width="9.140625" style="4"/>
    <col min="15" max="15" width="10.7109375" style="4" bestFit="1" customWidth="1"/>
    <col min="16" max="17" width="10.7109375" style="4" customWidth="1"/>
    <col min="18" max="19" width="9.140625" style="4"/>
    <col min="20" max="20" width="9.28515625" style="4" bestFit="1" customWidth="1"/>
    <col min="21" max="16384" width="9.140625" style="4"/>
  </cols>
  <sheetData>
    <row r="1" spans="1:10" ht="24" customHeight="1" x14ac:dyDescent="0.35">
      <c r="A1" s="1" t="s">
        <v>9</v>
      </c>
      <c r="B1" s="2"/>
      <c r="C1" s="2"/>
      <c r="D1" s="2"/>
      <c r="E1" s="3"/>
      <c r="F1" s="3"/>
      <c r="G1" s="3"/>
      <c r="H1" s="3"/>
      <c r="I1" s="3"/>
      <c r="J1" s="3"/>
    </row>
    <row r="2" spans="1:10" x14ac:dyDescent="0.2">
      <c r="A2" s="3"/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">
      <c r="A3" s="5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2">
      <c r="A4" s="5"/>
      <c r="C4" s="101"/>
      <c r="D4" s="73" t="s">
        <v>40</v>
      </c>
      <c r="E4" s="5"/>
      <c r="F4" s="92" t="s">
        <v>45</v>
      </c>
      <c r="G4" s="92"/>
      <c r="H4" s="92"/>
      <c r="I4" s="8"/>
      <c r="J4" s="8"/>
    </row>
    <row r="5" spans="1:10" s="10" customFormat="1" ht="15.75" x14ac:dyDescent="0.25">
      <c r="A5" s="42"/>
      <c r="B5" s="97" t="s">
        <v>24</v>
      </c>
      <c r="C5" s="98"/>
      <c r="D5" s="41"/>
      <c r="E5" s="61" t="s">
        <v>39</v>
      </c>
      <c r="F5" s="92"/>
      <c r="G5" s="92"/>
      <c r="H5" s="92"/>
      <c r="I5" s="9"/>
      <c r="J5" s="69"/>
    </row>
    <row r="6" spans="1:10" ht="14.25" customHeight="1" x14ac:dyDescent="0.25">
      <c r="A6" s="76" t="s">
        <v>28</v>
      </c>
      <c r="B6" s="93" t="s">
        <v>37</v>
      </c>
      <c r="C6" s="94"/>
      <c r="D6" s="36"/>
      <c r="E6" s="62" t="s">
        <v>39</v>
      </c>
      <c r="F6" s="99" t="s">
        <v>26</v>
      </c>
      <c r="G6" s="100"/>
      <c r="H6" s="50" t="str">
        <f>IF(D19,-PMT(Interest_Rate/Num_Pmt_Per_Year,Loan_Years*Num_Pmt_Per_Year,Loan_Amount),"")</f>
        <v/>
      </c>
      <c r="I6" s="11"/>
      <c r="J6" s="11"/>
    </row>
    <row r="7" spans="1:10" ht="14.25" customHeight="1" x14ac:dyDescent="0.25">
      <c r="A7" s="76"/>
      <c r="B7" s="93" t="s">
        <v>35</v>
      </c>
      <c r="C7" s="94"/>
      <c r="D7" s="60"/>
      <c r="E7" s="62" t="s">
        <v>39</v>
      </c>
      <c r="F7" s="74" t="s">
        <v>43</v>
      </c>
      <c r="G7" s="75"/>
      <c r="H7" s="51">
        <f>IFERROR(NPER(Interest_Rate/Num_Pmt_Per_Year, Scheduled_Monthly_Payment, -Loan_Amount), 0)</f>
        <v>0</v>
      </c>
      <c r="I7" s="66"/>
      <c r="J7" s="11"/>
    </row>
    <row r="8" spans="1:10" ht="14.25" customHeight="1" x14ac:dyDescent="0.25">
      <c r="A8" s="76"/>
      <c r="B8" s="95" t="s">
        <v>38</v>
      </c>
      <c r="C8" s="96"/>
      <c r="D8" s="37">
        <f>SUM(D5*D7)</f>
        <v>0</v>
      </c>
      <c r="E8" s="62"/>
      <c r="F8" s="74" t="s">
        <v>42</v>
      </c>
      <c r="G8" s="75"/>
      <c r="H8" s="51" t="str">
        <f>IF(Values_Entered,Number_of_Payments,"0 ")</f>
        <v xml:space="preserve">0 </v>
      </c>
      <c r="I8" s="11"/>
      <c r="J8" s="11"/>
    </row>
    <row r="9" spans="1:10" ht="14.25" customHeight="1" x14ac:dyDescent="0.25">
      <c r="A9" s="76"/>
      <c r="B9" s="80" t="s">
        <v>30</v>
      </c>
      <c r="C9" s="81"/>
      <c r="D9" s="38">
        <f>SUM(D6+D8)</f>
        <v>0</v>
      </c>
      <c r="E9" s="62"/>
      <c r="F9" s="74" t="s">
        <v>41</v>
      </c>
      <c r="G9" s="75"/>
      <c r="H9" s="52" t="str">
        <f>IF(Values_Entered,SUMIF(Beg_Bal,"&gt;0",Extra_Pay),"na")</f>
        <v>na</v>
      </c>
      <c r="I9" s="11"/>
      <c r="J9" s="11"/>
    </row>
    <row r="10" spans="1:10" ht="14.25" customHeight="1" x14ac:dyDescent="0.25">
      <c r="A10" s="77" t="s">
        <v>29</v>
      </c>
      <c r="B10" s="82" t="s">
        <v>12</v>
      </c>
      <c r="C10" s="83"/>
      <c r="D10" s="39"/>
      <c r="E10" s="62" t="s">
        <v>39</v>
      </c>
      <c r="F10" s="74" t="s">
        <v>10</v>
      </c>
      <c r="G10" s="75"/>
      <c r="H10" s="52" t="str">
        <f>IF(Values_Entered,SUMIF(Beg_Bal,"&gt;0",Int),"0")</f>
        <v>0</v>
      </c>
      <c r="I10" s="65"/>
      <c r="J10" s="11"/>
    </row>
    <row r="11" spans="1:10" ht="14.25" customHeight="1" x14ac:dyDescent="0.25">
      <c r="A11" s="77"/>
      <c r="B11" s="82" t="s">
        <v>22</v>
      </c>
      <c r="C11" s="83"/>
      <c r="D11" s="39"/>
      <c r="E11" s="62" t="s">
        <v>39</v>
      </c>
      <c r="F11" s="7"/>
      <c r="G11" s="7"/>
      <c r="H11" s="65"/>
      <c r="I11" s="65"/>
      <c r="J11" s="11"/>
    </row>
    <row r="12" spans="1:10" ht="14.25" customHeight="1" x14ac:dyDescent="0.25">
      <c r="A12" s="77"/>
      <c r="B12" s="84" t="s">
        <v>31</v>
      </c>
      <c r="C12" s="85"/>
      <c r="D12" s="40">
        <f>SUM(D10-D11)</f>
        <v>0</v>
      </c>
      <c r="E12" s="62"/>
      <c r="F12" s="7"/>
      <c r="G12" s="7"/>
      <c r="H12" s="11"/>
      <c r="I12" s="65"/>
      <c r="J12" s="11"/>
    </row>
    <row r="13" spans="1:10" ht="27" customHeight="1" x14ac:dyDescent="0.25">
      <c r="A13" s="43"/>
      <c r="B13" s="86" t="s">
        <v>34</v>
      </c>
      <c r="C13" s="87"/>
      <c r="D13" s="44">
        <f>SUM(D9+(D10-D11))</f>
        <v>0</v>
      </c>
      <c r="E13" s="62"/>
      <c r="F13" s="7"/>
      <c r="G13" s="31"/>
    </row>
    <row r="14" spans="1:10" ht="15.75" x14ac:dyDescent="0.25">
      <c r="A14" s="5"/>
      <c r="B14" s="29"/>
      <c r="C14" s="64"/>
      <c r="D14" s="30"/>
      <c r="E14" s="62"/>
      <c r="F14" s="7"/>
      <c r="G14" s="33"/>
    </row>
    <row r="15" spans="1:10" s="13" customFormat="1" ht="15.75" x14ac:dyDescent="0.25">
      <c r="A15" s="12"/>
      <c r="B15" s="90" t="s">
        <v>25</v>
      </c>
      <c r="C15" s="91"/>
      <c r="D15" s="45">
        <f>SUM(D5-D13)</f>
        <v>0</v>
      </c>
      <c r="E15" s="63"/>
      <c r="F15" s="35"/>
      <c r="G15" s="34"/>
    </row>
    <row r="16" spans="1:10" ht="13.5" customHeight="1" x14ac:dyDescent="0.25">
      <c r="A16" s="88" t="s">
        <v>44</v>
      </c>
      <c r="B16" s="78" t="s">
        <v>21</v>
      </c>
      <c r="C16" s="79"/>
      <c r="D16" s="46"/>
      <c r="E16" s="62" t="s">
        <v>39</v>
      </c>
      <c r="F16" s="7"/>
      <c r="G16" s="32"/>
    </row>
    <row r="17" spans="1:21" ht="13.5" customHeight="1" x14ac:dyDescent="0.25">
      <c r="A17" s="89"/>
      <c r="B17" s="78" t="s">
        <v>33</v>
      </c>
      <c r="C17" s="79"/>
      <c r="D17" s="47"/>
      <c r="E17" s="62" t="s">
        <v>39</v>
      </c>
      <c r="F17" s="7"/>
      <c r="G17" s="33"/>
    </row>
    <row r="18" spans="1:21" ht="13.5" customHeight="1" x14ac:dyDescent="0.25">
      <c r="A18" s="89"/>
      <c r="B18" s="78" t="s">
        <v>32</v>
      </c>
      <c r="C18" s="79"/>
      <c r="D18" s="47"/>
      <c r="E18" s="62" t="s">
        <v>39</v>
      </c>
      <c r="F18" s="7"/>
      <c r="G18" s="7"/>
    </row>
    <row r="19" spans="1:21" ht="13.5" customHeight="1" x14ac:dyDescent="0.25">
      <c r="A19" s="89"/>
      <c r="B19" s="78" t="s">
        <v>36</v>
      </c>
      <c r="C19" s="79"/>
      <c r="D19" s="48"/>
      <c r="E19" s="62" t="s">
        <v>39</v>
      </c>
      <c r="F19" s="7"/>
      <c r="G19" s="7"/>
    </row>
    <row r="20" spans="1:21" ht="13.5" customHeight="1" x14ac:dyDescent="0.25">
      <c r="A20" s="89"/>
      <c r="B20" s="78" t="s">
        <v>27</v>
      </c>
      <c r="C20" s="79"/>
      <c r="D20" s="49"/>
      <c r="E20" s="62" t="s">
        <v>39</v>
      </c>
      <c r="F20" s="6"/>
      <c r="G20" s="6"/>
      <c r="H20" s="6"/>
      <c r="I20" s="6"/>
      <c r="J20" s="14"/>
    </row>
    <row r="21" spans="1:2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</row>
    <row r="22" spans="1:21" x14ac:dyDescent="0.2">
      <c r="A22" s="5"/>
      <c r="B22" s="15"/>
      <c r="C22" s="5"/>
      <c r="D22" s="5"/>
      <c r="E22" s="6"/>
      <c r="F22" s="6"/>
      <c r="G22" s="6"/>
      <c r="H22" s="6"/>
      <c r="I22" s="6"/>
      <c r="J22" s="6"/>
    </row>
    <row r="23" spans="1:21" ht="6" customHeight="1" x14ac:dyDescent="0.2">
      <c r="A23" s="3"/>
      <c r="B23" s="53"/>
      <c r="C23" s="53"/>
      <c r="D23" s="53"/>
      <c r="E23" s="53"/>
      <c r="F23" s="53"/>
      <c r="G23" s="53"/>
      <c r="H23" s="53"/>
      <c r="I23" s="53"/>
      <c r="J23" s="53"/>
    </row>
    <row r="24" spans="1:21" ht="3.75" customHeight="1" x14ac:dyDescent="0.25">
      <c r="A24" s="55"/>
      <c r="B24" s="56"/>
      <c r="C24" s="56"/>
      <c r="D24" s="56"/>
      <c r="E24" s="56"/>
      <c r="F24" s="56"/>
      <c r="G24" s="56"/>
      <c r="H24" s="56"/>
      <c r="I24" s="59"/>
      <c r="J24" s="59"/>
    </row>
    <row r="25" spans="1:21" s="16" customFormat="1" ht="25.5" x14ac:dyDescent="0.2">
      <c r="A25" s="57" t="s">
        <v>11</v>
      </c>
      <c r="B25" s="54" t="s">
        <v>0</v>
      </c>
      <c r="C25" s="54" t="s">
        <v>1</v>
      </c>
      <c r="D25" s="54" t="s">
        <v>7</v>
      </c>
      <c r="E25" s="54" t="s">
        <v>6</v>
      </c>
      <c r="F25" s="54" t="s">
        <v>5</v>
      </c>
      <c r="G25" s="54" t="s">
        <v>2</v>
      </c>
      <c r="H25" s="54" t="s">
        <v>3</v>
      </c>
      <c r="I25" s="54" t="s">
        <v>4</v>
      </c>
      <c r="J25" s="58" t="s">
        <v>8</v>
      </c>
      <c r="L25" s="17" t="s">
        <v>13</v>
      </c>
      <c r="M25" s="17" t="s">
        <v>14</v>
      </c>
      <c r="N25" s="17" t="s">
        <v>15</v>
      </c>
      <c r="O25" s="17" t="s">
        <v>16</v>
      </c>
      <c r="P25" s="17" t="s">
        <v>17</v>
      </c>
      <c r="Q25" s="17"/>
      <c r="R25" s="17" t="s">
        <v>18</v>
      </c>
      <c r="S25" s="17" t="s">
        <v>19</v>
      </c>
      <c r="T25" s="17" t="s">
        <v>23</v>
      </c>
      <c r="U25" s="17" t="s">
        <v>20</v>
      </c>
    </row>
    <row r="26" spans="1:21" s="16" customFormat="1" ht="6" customHeight="1" x14ac:dyDescent="0.25">
      <c r="A26" s="55"/>
      <c r="B26" s="67"/>
      <c r="C26" s="67"/>
      <c r="D26" s="67"/>
      <c r="E26" s="67"/>
      <c r="F26" s="67"/>
      <c r="G26" s="67"/>
      <c r="H26" s="67"/>
      <c r="I26" s="67"/>
      <c r="J26" s="68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6" customFormat="1" x14ac:dyDescent="0.2">
      <c r="A27" s="3" t="str">
        <f>IF(Values_Entered,1,"")</f>
        <v/>
      </c>
      <c r="B27" s="70" t="str">
        <f>IF(Pay_Num&lt;&gt;"",DATE(YEAR(Loan_Start),MONTH(Loan_Start)+(Pay_Num)*12/Num_Pmt_Per_Year,DAY(Loan_Start)),"")</f>
        <v/>
      </c>
      <c r="C27" s="71" t="str">
        <f>IF(Values_Entered,Loan_Amount,"")</f>
        <v/>
      </c>
      <c r="D27" s="71" t="str">
        <f>IF(Pay_Num&lt;&gt;"",Scheduled_Monthly_Payment,"")</f>
        <v/>
      </c>
      <c r="E27" s="72" t="e">
        <f>IF(AND(Pay_Num&lt;&gt;"",Sched_Pay+Scheduled_Extra_Payments&lt;Beg_Bal),Scheduled_Extra_Payments,IF(AND(Pay_Num&lt;&gt;"",Beg_Bal-Sched_Pay&gt;0),Beg_Bal-Sched_Pay,IF(Pay_Num&lt;&gt;"",0,"")))</f>
        <v>#VALUE!</v>
      </c>
      <c r="F27" s="71" t="e">
        <f t="shared" ref="F27:F90" si="0">IF(AND(Pay_Num&lt;&gt;"",Sched_Pay+Extra_Pay&lt;Beg_Bal),Sched_Pay+Extra_Pay,IF(Pay_Num&lt;&gt;"",Beg_Bal,""))</f>
        <v>#VALUE!</v>
      </c>
      <c r="G27" s="71" t="str">
        <f>IF(Pay_Num&lt;&gt;"",Total_Pay-Int,"")</f>
        <v/>
      </c>
      <c r="H27" s="71" t="str">
        <f>IF(Pay_Num&lt;&gt;"",Beg_Bal*(Interest_Rate/Num_Pmt_Per_Year),"")</f>
        <v/>
      </c>
      <c r="I27" s="71" t="e">
        <f t="shared" ref="I27:I90" si="1">IF(AND(Pay_Num&lt;&gt;"",Sched_Pay+Extra_Pay&lt;Beg_Bal),Beg_Bal-Princ,IF(Pay_Num&lt;&gt;"",0,""))</f>
        <v>#VALUE!</v>
      </c>
      <c r="J27" s="71">
        <f>SUM($H$27:$H27)</f>
        <v>0</v>
      </c>
      <c r="L27" s="18">
        <v>10000</v>
      </c>
      <c r="M27" s="18">
        <v>0</v>
      </c>
      <c r="N27" s="19">
        <v>0</v>
      </c>
      <c r="O27" s="18">
        <v>0</v>
      </c>
      <c r="P27" s="18">
        <v>0</v>
      </c>
      <c r="Q27" s="18"/>
      <c r="R27" s="20">
        <v>0.04</v>
      </c>
      <c r="S27" s="17">
        <v>1</v>
      </c>
      <c r="T27" s="21">
        <v>40909</v>
      </c>
      <c r="U27" s="22">
        <v>0</v>
      </c>
    </row>
    <row r="28" spans="1:21" s="16" customFormat="1" ht="12.75" customHeight="1" x14ac:dyDescent="0.2">
      <c r="A28" s="3" t="str">
        <f>IF(Values_Entered,A27+1,"")</f>
        <v/>
      </c>
      <c r="B28" s="70" t="str">
        <f t="shared" ref="B28:B90" si="2">IF(Pay_Num&lt;&gt;"",DATE(YEAR(Loan_Start),MONTH(Loan_Start)+(Pay_Num)*12/Num_Pmt_Per_Year,DAY(Loan_Start)),"")</f>
        <v/>
      </c>
      <c r="C28" s="71" t="str">
        <f>IF(Pay_Num&lt;&gt;"",I27,"")</f>
        <v/>
      </c>
      <c r="D28" s="71" t="str">
        <f>IF(Pay_Num&lt;&gt;"",Scheduled_Monthly_Payment,"")</f>
        <v/>
      </c>
      <c r="E28" s="72" t="e">
        <f t="shared" ref="E28:E90" si="3">IF(AND(Pay_Num&lt;&gt;"",Sched_Pay+Scheduled_Extra_Payments&lt;Beg_Bal),Scheduled_Extra_Payments,IF(AND(Pay_Num&lt;&gt;"",Beg_Bal-Sched_Pay&gt;0),Beg_Bal-Sched_Pay,IF(Pay_Num&lt;&gt;"",0,"")))</f>
        <v>#VALUE!</v>
      </c>
      <c r="F28" s="71" t="e">
        <f t="shared" si="0"/>
        <v>#VALUE!</v>
      </c>
      <c r="G28" s="71" t="str">
        <f t="shared" ref="G28:G91" si="4">IF(Pay_Num&lt;&gt;"",Total_Pay-Int,"")</f>
        <v/>
      </c>
      <c r="H28" s="71" t="str">
        <f t="shared" ref="H28:H91" si="5">IF(Pay_Num&lt;&gt;"",Beg_Bal*Interest_Rate/Num_Pmt_Per_Year,"")</f>
        <v/>
      </c>
      <c r="I28" s="71" t="e">
        <f t="shared" si="1"/>
        <v>#VALUE!</v>
      </c>
      <c r="J28" s="71">
        <f>SUM($H$27:$H28)</f>
        <v>0</v>
      </c>
      <c r="L28" s="18">
        <v>11000</v>
      </c>
      <c r="M28" s="18">
        <v>500</v>
      </c>
      <c r="N28" s="19">
        <v>0.01</v>
      </c>
      <c r="O28" s="18">
        <v>1000</v>
      </c>
      <c r="P28" s="18">
        <v>1000</v>
      </c>
      <c r="Q28" s="18"/>
      <c r="R28" s="20">
        <v>4.0500000000000001E-2</v>
      </c>
      <c r="S28" s="17">
        <v>2</v>
      </c>
      <c r="T28" s="21">
        <v>40940</v>
      </c>
      <c r="U28" s="18">
        <v>25</v>
      </c>
    </row>
    <row r="29" spans="1:21" s="16" customFormat="1" ht="12.75" customHeight="1" x14ac:dyDescent="0.2">
      <c r="A29" s="3" t="str">
        <f>IF(Values_Entered,A28+1,"")</f>
        <v/>
      </c>
      <c r="B29" s="70" t="str">
        <f t="shared" si="2"/>
        <v/>
      </c>
      <c r="C29" s="71" t="str">
        <f t="shared" ref="C29:C91" si="6">IF(Pay_Num&lt;&gt;"",I28,"")</f>
        <v/>
      </c>
      <c r="D29" s="71" t="str">
        <f t="shared" ref="D29:D92" si="7">IF(Pay_Num&lt;&gt;"",Scheduled_Monthly_Payment,"")</f>
        <v/>
      </c>
      <c r="E29" s="72" t="e">
        <f t="shared" si="3"/>
        <v>#VALUE!</v>
      </c>
      <c r="F29" s="71" t="e">
        <f t="shared" si="0"/>
        <v>#VALUE!</v>
      </c>
      <c r="G29" s="71" t="str">
        <f t="shared" si="4"/>
        <v/>
      </c>
      <c r="H29" s="71" t="str">
        <f t="shared" si="5"/>
        <v/>
      </c>
      <c r="I29" s="71" t="e">
        <f t="shared" si="1"/>
        <v>#VALUE!</v>
      </c>
      <c r="J29" s="71">
        <f>SUM($H$27:$H29)</f>
        <v>0</v>
      </c>
      <c r="L29" s="18">
        <v>12000</v>
      </c>
      <c r="M29" s="18">
        <v>1000</v>
      </c>
      <c r="N29" s="19">
        <v>0.02</v>
      </c>
      <c r="O29" s="18">
        <v>2000</v>
      </c>
      <c r="P29" s="18">
        <v>2000</v>
      </c>
      <c r="Q29" s="18"/>
      <c r="R29" s="20">
        <v>4.1000000000000002E-2</v>
      </c>
      <c r="S29" s="17">
        <v>3</v>
      </c>
      <c r="T29" s="21">
        <v>40969</v>
      </c>
      <c r="U29" s="18">
        <v>50</v>
      </c>
    </row>
    <row r="30" spans="1:21" s="16" customFormat="1" x14ac:dyDescent="0.2">
      <c r="A30" s="3" t="str">
        <f t="shared" ref="A30:A91" si="8">IF(Values_Entered,A29+1,"")</f>
        <v/>
      </c>
      <c r="B30" s="70" t="str">
        <f t="shared" si="2"/>
        <v/>
      </c>
      <c r="C30" s="71" t="str">
        <f t="shared" si="6"/>
        <v/>
      </c>
      <c r="D30" s="71" t="str">
        <f>IF(Pay_Num&lt;&gt;"",Scheduled_Monthly_Payment,"")</f>
        <v/>
      </c>
      <c r="E30" s="72" t="e">
        <f t="shared" si="3"/>
        <v>#VALUE!</v>
      </c>
      <c r="F30" s="71" t="e">
        <f t="shared" si="0"/>
        <v>#VALUE!</v>
      </c>
      <c r="G30" s="71" t="str">
        <f t="shared" si="4"/>
        <v/>
      </c>
      <c r="H30" s="71" t="str">
        <f t="shared" si="5"/>
        <v/>
      </c>
      <c r="I30" s="71" t="e">
        <f t="shared" si="1"/>
        <v>#VALUE!</v>
      </c>
      <c r="J30" s="71">
        <f>SUM($H$27:$H30)</f>
        <v>0</v>
      </c>
      <c r="L30" s="18">
        <v>13000</v>
      </c>
      <c r="M30" s="18">
        <v>1500</v>
      </c>
      <c r="N30" s="19">
        <v>0.03</v>
      </c>
      <c r="O30" s="18">
        <v>3000</v>
      </c>
      <c r="P30" s="18">
        <v>3000</v>
      </c>
      <c r="Q30" s="18"/>
      <c r="R30" s="20">
        <v>4.1500000000000002E-2</v>
      </c>
      <c r="S30" s="17">
        <v>4</v>
      </c>
      <c r="T30" s="21">
        <v>41000</v>
      </c>
      <c r="U30" s="18">
        <v>75</v>
      </c>
    </row>
    <row r="31" spans="1:21" s="16" customFormat="1" x14ac:dyDescent="0.2">
      <c r="A31" s="3" t="str">
        <f t="shared" si="8"/>
        <v/>
      </c>
      <c r="B31" s="70" t="str">
        <f t="shared" si="2"/>
        <v/>
      </c>
      <c r="C31" s="71" t="str">
        <f t="shared" si="6"/>
        <v/>
      </c>
      <c r="D31" s="71" t="str">
        <f t="shared" si="7"/>
        <v/>
      </c>
      <c r="E31" s="72" t="e">
        <f t="shared" si="3"/>
        <v>#VALUE!</v>
      </c>
      <c r="F31" s="71" t="e">
        <f t="shared" si="0"/>
        <v>#VALUE!</v>
      </c>
      <c r="G31" s="71" t="str">
        <f t="shared" si="4"/>
        <v/>
      </c>
      <c r="H31" s="71" t="str">
        <f t="shared" si="5"/>
        <v/>
      </c>
      <c r="I31" s="71" t="e">
        <f t="shared" si="1"/>
        <v>#VALUE!</v>
      </c>
      <c r="J31" s="71">
        <f>SUM($H$27:$H31)</f>
        <v>0</v>
      </c>
      <c r="L31" s="18">
        <v>14000</v>
      </c>
      <c r="M31" s="18">
        <v>2000</v>
      </c>
      <c r="N31" s="19">
        <v>0.04</v>
      </c>
      <c r="O31" s="18">
        <v>4000</v>
      </c>
      <c r="P31" s="18">
        <v>4000</v>
      </c>
      <c r="Q31" s="18"/>
      <c r="R31" s="20">
        <v>4.2000000000000003E-2</v>
      </c>
      <c r="S31" s="17">
        <v>5</v>
      </c>
      <c r="T31" s="21">
        <v>41030</v>
      </c>
      <c r="U31" s="18">
        <v>100</v>
      </c>
    </row>
    <row r="32" spans="1:21" x14ac:dyDescent="0.2">
      <c r="A32" s="3" t="str">
        <f t="shared" si="8"/>
        <v/>
      </c>
      <c r="B32" s="70" t="str">
        <f t="shared" si="2"/>
        <v/>
      </c>
      <c r="C32" s="71" t="str">
        <f t="shared" si="6"/>
        <v/>
      </c>
      <c r="D32" s="71" t="str">
        <f t="shared" si="7"/>
        <v/>
      </c>
      <c r="E32" s="72" t="e">
        <f t="shared" si="3"/>
        <v>#VALUE!</v>
      </c>
      <c r="F32" s="71" t="e">
        <f t="shared" si="0"/>
        <v>#VALUE!</v>
      </c>
      <c r="G32" s="71" t="str">
        <f t="shared" si="4"/>
        <v/>
      </c>
      <c r="H32" s="71" t="str">
        <f t="shared" si="5"/>
        <v/>
      </c>
      <c r="I32" s="71" t="e">
        <f t="shared" si="1"/>
        <v>#VALUE!</v>
      </c>
      <c r="J32" s="71">
        <f>SUM($H$27:$H32)</f>
        <v>0</v>
      </c>
      <c r="L32" s="18">
        <v>15000</v>
      </c>
      <c r="M32" s="18">
        <v>2500</v>
      </c>
      <c r="N32" s="23">
        <v>0.05</v>
      </c>
      <c r="O32" s="18">
        <v>5000</v>
      </c>
      <c r="P32" s="18">
        <v>5000</v>
      </c>
      <c r="Q32" s="18"/>
      <c r="R32" s="20">
        <v>4.2500000000000003E-2</v>
      </c>
      <c r="S32" s="24">
        <v>6</v>
      </c>
      <c r="T32" s="21">
        <v>41061</v>
      </c>
      <c r="U32" s="18">
        <v>125</v>
      </c>
    </row>
    <row r="33" spans="1:21" x14ac:dyDescent="0.2">
      <c r="A33" s="3" t="str">
        <f t="shared" si="8"/>
        <v/>
      </c>
      <c r="B33" s="70" t="str">
        <f t="shared" si="2"/>
        <v/>
      </c>
      <c r="C33" s="71" t="str">
        <f t="shared" si="6"/>
        <v/>
      </c>
      <c r="D33" s="71" t="str">
        <f t="shared" si="7"/>
        <v/>
      </c>
      <c r="E33" s="72" t="e">
        <f t="shared" si="3"/>
        <v>#VALUE!</v>
      </c>
      <c r="F33" s="71" t="e">
        <f t="shared" si="0"/>
        <v>#VALUE!</v>
      </c>
      <c r="G33" s="71" t="str">
        <f t="shared" si="4"/>
        <v/>
      </c>
      <c r="H33" s="71" t="str">
        <f t="shared" si="5"/>
        <v/>
      </c>
      <c r="I33" s="71" t="e">
        <f t="shared" si="1"/>
        <v>#VALUE!</v>
      </c>
      <c r="J33" s="71">
        <f>SUM($H$27:$H33)</f>
        <v>0</v>
      </c>
      <c r="L33" s="18">
        <v>16000</v>
      </c>
      <c r="M33" s="18">
        <v>3000</v>
      </c>
      <c r="N33" s="23">
        <v>0.06</v>
      </c>
      <c r="O33" s="18">
        <v>6000</v>
      </c>
      <c r="P33" s="18">
        <v>6000</v>
      </c>
      <c r="Q33" s="18"/>
      <c r="R33" s="20">
        <v>4.2999999999999997E-2</v>
      </c>
      <c r="S33" s="25"/>
      <c r="T33" s="21">
        <v>41091</v>
      </c>
      <c r="U33" s="18">
        <v>150</v>
      </c>
    </row>
    <row r="34" spans="1:21" x14ac:dyDescent="0.2">
      <c r="A34" s="3" t="str">
        <f t="shared" si="8"/>
        <v/>
      </c>
      <c r="B34" s="70" t="str">
        <f t="shared" si="2"/>
        <v/>
      </c>
      <c r="C34" s="71" t="str">
        <f t="shared" si="6"/>
        <v/>
      </c>
      <c r="D34" s="71" t="str">
        <f t="shared" si="7"/>
        <v/>
      </c>
      <c r="E34" s="72" t="e">
        <f t="shared" si="3"/>
        <v>#VALUE!</v>
      </c>
      <c r="F34" s="71" t="e">
        <f t="shared" si="0"/>
        <v>#VALUE!</v>
      </c>
      <c r="G34" s="71" t="str">
        <f t="shared" si="4"/>
        <v/>
      </c>
      <c r="H34" s="71" t="str">
        <f t="shared" si="5"/>
        <v/>
      </c>
      <c r="I34" s="71" t="e">
        <f t="shared" si="1"/>
        <v>#VALUE!</v>
      </c>
      <c r="J34" s="71">
        <f>SUM($H$27:$H34)</f>
        <v>0</v>
      </c>
      <c r="L34" s="18">
        <v>17000</v>
      </c>
      <c r="M34" s="18">
        <v>3500</v>
      </c>
      <c r="N34" s="23">
        <v>7.0000000000000007E-2</v>
      </c>
      <c r="O34" s="18">
        <v>7000</v>
      </c>
      <c r="P34" s="18">
        <v>7000</v>
      </c>
      <c r="Q34" s="18"/>
      <c r="R34" s="20">
        <v>4.3499999999999997E-2</v>
      </c>
      <c r="S34" s="25"/>
      <c r="T34" s="21">
        <v>41122</v>
      </c>
      <c r="U34" s="18">
        <v>175</v>
      </c>
    </row>
    <row r="35" spans="1:21" x14ac:dyDescent="0.2">
      <c r="A35" s="3" t="str">
        <f t="shared" si="8"/>
        <v/>
      </c>
      <c r="B35" s="70" t="str">
        <f t="shared" si="2"/>
        <v/>
      </c>
      <c r="C35" s="71" t="str">
        <f t="shared" si="6"/>
        <v/>
      </c>
      <c r="D35" s="71" t="str">
        <f t="shared" si="7"/>
        <v/>
      </c>
      <c r="E35" s="72" t="e">
        <f t="shared" si="3"/>
        <v>#VALUE!</v>
      </c>
      <c r="F35" s="71" t="e">
        <f t="shared" si="0"/>
        <v>#VALUE!</v>
      </c>
      <c r="G35" s="71" t="str">
        <f t="shared" si="4"/>
        <v/>
      </c>
      <c r="H35" s="71" t="str">
        <f t="shared" si="5"/>
        <v/>
      </c>
      <c r="I35" s="71" t="e">
        <f t="shared" si="1"/>
        <v>#VALUE!</v>
      </c>
      <c r="J35" s="71">
        <f>SUM($H$27:$H35)</f>
        <v>0</v>
      </c>
      <c r="L35" s="18">
        <v>18000</v>
      </c>
      <c r="M35" s="18">
        <v>4000</v>
      </c>
      <c r="N35" s="23">
        <v>0.08</v>
      </c>
      <c r="O35" s="18">
        <v>8000</v>
      </c>
      <c r="P35" s="18">
        <v>8000</v>
      </c>
      <c r="Q35" s="18"/>
      <c r="R35" s="20">
        <v>4.3999999999999997E-2</v>
      </c>
      <c r="S35" s="25"/>
      <c r="T35" s="21">
        <v>41153</v>
      </c>
      <c r="U35" s="18">
        <v>200</v>
      </c>
    </row>
    <row r="36" spans="1:21" x14ac:dyDescent="0.2">
      <c r="A36" s="3" t="str">
        <f t="shared" si="8"/>
        <v/>
      </c>
      <c r="B36" s="70" t="str">
        <f t="shared" si="2"/>
        <v/>
      </c>
      <c r="C36" s="71" t="str">
        <f t="shared" si="6"/>
        <v/>
      </c>
      <c r="D36" s="71" t="str">
        <f t="shared" si="7"/>
        <v/>
      </c>
      <c r="E36" s="72" t="e">
        <f t="shared" si="3"/>
        <v>#VALUE!</v>
      </c>
      <c r="F36" s="71" t="e">
        <f t="shared" si="0"/>
        <v>#VALUE!</v>
      </c>
      <c r="G36" s="71" t="str">
        <f t="shared" si="4"/>
        <v/>
      </c>
      <c r="H36" s="71" t="str">
        <f t="shared" si="5"/>
        <v/>
      </c>
      <c r="I36" s="71" t="e">
        <f t="shared" si="1"/>
        <v>#VALUE!</v>
      </c>
      <c r="J36" s="71">
        <f>SUM($H$27:$H36)</f>
        <v>0</v>
      </c>
      <c r="L36" s="18">
        <v>19000</v>
      </c>
      <c r="M36" s="18">
        <v>4500</v>
      </c>
      <c r="N36" s="23">
        <v>0.09</v>
      </c>
      <c r="O36" s="18">
        <v>9000</v>
      </c>
      <c r="P36" s="18">
        <v>9000</v>
      </c>
      <c r="Q36" s="18"/>
      <c r="R36" s="20">
        <v>4.4499999999999998E-2</v>
      </c>
      <c r="S36" s="25"/>
      <c r="T36" s="21">
        <v>41183</v>
      </c>
      <c r="U36" s="18">
        <v>225</v>
      </c>
    </row>
    <row r="37" spans="1:21" x14ac:dyDescent="0.2">
      <c r="A37" s="3" t="str">
        <f t="shared" si="8"/>
        <v/>
      </c>
      <c r="B37" s="70" t="str">
        <f t="shared" si="2"/>
        <v/>
      </c>
      <c r="C37" s="71" t="str">
        <f t="shared" si="6"/>
        <v/>
      </c>
      <c r="D37" s="71" t="str">
        <f t="shared" si="7"/>
        <v/>
      </c>
      <c r="E37" s="72" t="e">
        <f t="shared" si="3"/>
        <v>#VALUE!</v>
      </c>
      <c r="F37" s="71" t="e">
        <f t="shared" si="0"/>
        <v>#VALUE!</v>
      </c>
      <c r="G37" s="71" t="str">
        <f t="shared" si="4"/>
        <v/>
      </c>
      <c r="H37" s="71" t="str">
        <f t="shared" si="5"/>
        <v/>
      </c>
      <c r="I37" s="71" t="e">
        <f t="shared" si="1"/>
        <v>#VALUE!</v>
      </c>
      <c r="J37" s="71">
        <f>SUM($H$27:$H37)</f>
        <v>0</v>
      </c>
      <c r="L37" s="18">
        <v>20000</v>
      </c>
      <c r="M37" s="18">
        <v>5000</v>
      </c>
      <c r="N37" s="23">
        <v>0.1</v>
      </c>
      <c r="O37" s="18">
        <v>10000</v>
      </c>
      <c r="P37" s="18">
        <v>10000</v>
      </c>
      <c r="Q37" s="18"/>
      <c r="R37" s="20">
        <v>4.4999999999999998E-2</v>
      </c>
      <c r="S37" s="25"/>
      <c r="T37" s="21">
        <v>41214</v>
      </c>
      <c r="U37" s="18">
        <v>250</v>
      </c>
    </row>
    <row r="38" spans="1:21" x14ac:dyDescent="0.2">
      <c r="A38" s="3" t="str">
        <f t="shared" si="8"/>
        <v/>
      </c>
      <c r="B38" s="70" t="str">
        <f t="shared" si="2"/>
        <v/>
      </c>
      <c r="C38" s="71" t="str">
        <f t="shared" si="6"/>
        <v/>
      </c>
      <c r="D38" s="71" t="str">
        <f t="shared" si="7"/>
        <v/>
      </c>
      <c r="E38" s="72" t="e">
        <f t="shared" si="3"/>
        <v>#VALUE!</v>
      </c>
      <c r="F38" s="71" t="e">
        <f t="shared" si="0"/>
        <v>#VALUE!</v>
      </c>
      <c r="G38" s="71" t="str">
        <f t="shared" si="4"/>
        <v/>
      </c>
      <c r="H38" s="71" t="str">
        <f t="shared" si="5"/>
        <v/>
      </c>
      <c r="I38" s="71" t="e">
        <f t="shared" si="1"/>
        <v>#VALUE!</v>
      </c>
      <c r="J38" s="71">
        <f>SUM($H$27:$H38)</f>
        <v>0</v>
      </c>
      <c r="L38" s="18">
        <v>21000</v>
      </c>
      <c r="M38" s="18">
        <v>5500</v>
      </c>
      <c r="N38" s="23">
        <v>0.11</v>
      </c>
      <c r="O38" s="18">
        <v>11000</v>
      </c>
      <c r="P38" s="18">
        <v>11000</v>
      </c>
      <c r="Q38" s="18"/>
      <c r="R38" s="20">
        <v>4.5499999999999999E-2</v>
      </c>
      <c r="S38" s="25"/>
      <c r="T38" s="21">
        <v>41244</v>
      </c>
      <c r="U38" s="18">
        <v>275</v>
      </c>
    </row>
    <row r="39" spans="1:21" x14ac:dyDescent="0.2">
      <c r="A39" s="3" t="str">
        <f t="shared" si="8"/>
        <v/>
      </c>
      <c r="B39" s="70" t="str">
        <f t="shared" si="2"/>
        <v/>
      </c>
      <c r="C39" s="71" t="str">
        <f t="shared" si="6"/>
        <v/>
      </c>
      <c r="D39" s="71" t="str">
        <f t="shared" si="7"/>
        <v/>
      </c>
      <c r="E39" s="72" t="e">
        <f t="shared" si="3"/>
        <v>#VALUE!</v>
      </c>
      <c r="F39" s="71" t="e">
        <f t="shared" si="0"/>
        <v>#VALUE!</v>
      </c>
      <c r="G39" s="71" t="str">
        <f t="shared" si="4"/>
        <v/>
      </c>
      <c r="H39" s="71" t="str">
        <f t="shared" si="5"/>
        <v/>
      </c>
      <c r="I39" s="71" t="e">
        <f t="shared" si="1"/>
        <v>#VALUE!</v>
      </c>
      <c r="J39" s="71">
        <f>SUM($H$27:$H39)</f>
        <v>0</v>
      </c>
      <c r="L39" s="18">
        <v>22000</v>
      </c>
      <c r="M39" s="18">
        <v>6000</v>
      </c>
      <c r="N39" s="23">
        <v>0.12</v>
      </c>
      <c r="O39" s="18">
        <v>12000</v>
      </c>
      <c r="P39" s="18">
        <v>12000</v>
      </c>
      <c r="Q39" s="18"/>
      <c r="R39" s="20">
        <v>4.5999999999999999E-2</v>
      </c>
      <c r="S39" s="25"/>
      <c r="T39" s="21">
        <v>41275</v>
      </c>
      <c r="U39" s="18">
        <v>300</v>
      </c>
    </row>
    <row r="40" spans="1:21" x14ac:dyDescent="0.2">
      <c r="A40" s="3" t="str">
        <f t="shared" si="8"/>
        <v/>
      </c>
      <c r="B40" s="70" t="str">
        <f t="shared" si="2"/>
        <v/>
      </c>
      <c r="C40" s="71" t="str">
        <f t="shared" si="6"/>
        <v/>
      </c>
      <c r="D40" s="71" t="str">
        <f t="shared" si="7"/>
        <v/>
      </c>
      <c r="E40" s="72" t="e">
        <f t="shared" si="3"/>
        <v>#VALUE!</v>
      </c>
      <c r="F40" s="71" t="e">
        <f t="shared" si="0"/>
        <v>#VALUE!</v>
      </c>
      <c r="G40" s="71" t="str">
        <f t="shared" si="4"/>
        <v/>
      </c>
      <c r="H40" s="71" t="str">
        <f t="shared" si="5"/>
        <v/>
      </c>
      <c r="I40" s="71" t="e">
        <f t="shared" si="1"/>
        <v>#VALUE!</v>
      </c>
      <c r="J40" s="71">
        <f>SUM($H$27:$H40)</f>
        <v>0</v>
      </c>
      <c r="L40" s="18">
        <v>23000</v>
      </c>
      <c r="M40" s="18">
        <v>6500</v>
      </c>
      <c r="N40" s="23">
        <v>0.13</v>
      </c>
      <c r="O40" s="18">
        <v>13000</v>
      </c>
      <c r="P40" s="18">
        <v>13000</v>
      </c>
      <c r="Q40" s="18"/>
      <c r="R40" s="20">
        <v>4.65E-2</v>
      </c>
      <c r="S40" s="25"/>
      <c r="T40" s="21">
        <v>41306</v>
      </c>
      <c r="U40" s="18">
        <v>325</v>
      </c>
    </row>
    <row r="41" spans="1:21" x14ac:dyDescent="0.2">
      <c r="A41" s="3" t="str">
        <f t="shared" si="8"/>
        <v/>
      </c>
      <c r="B41" s="70" t="str">
        <f t="shared" si="2"/>
        <v/>
      </c>
      <c r="C41" s="71" t="str">
        <f t="shared" si="6"/>
        <v/>
      </c>
      <c r="D41" s="71" t="str">
        <f t="shared" si="7"/>
        <v/>
      </c>
      <c r="E41" s="72" t="e">
        <f t="shared" si="3"/>
        <v>#VALUE!</v>
      </c>
      <c r="F41" s="71" t="e">
        <f t="shared" si="0"/>
        <v>#VALUE!</v>
      </c>
      <c r="G41" s="71" t="str">
        <f t="shared" si="4"/>
        <v/>
      </c>
      <c r="H41" s="71" t="str">
        <f t="shared" si="5"/>
        <v/>
      </c>
      <c r="I41" s="71" t="e">
        <f t="shared" si="1"/>
        <v>#VALUE!</v>
      </c>
      <c r="J41" s="71">
        <f>SUM($H$27:$H41)</f>
        <v>0</v>
      </c>
      <c r="L41" s="18">
        <v>24000</v>
      </c>
      <c r="M41" s="18">
        <v>7000</v>
      </c>
      <c r="N41" s="23">
        <v>0.14000000000000001</v>
      </c>
      <c r="O41" s="18">
        <v>14000</v>
      </c>
      <c r="P41" s="18">
        <v>14000</v>
      </c>
      <c r="Q41" s="18"/>
      <c r="R41" s="20">
        <v>4.7E-2</v>
      </c>
      <c r="S41" s="25"/>
      <c r="T41" s="21">
        <v>41334</v>
      </c>
      <c r="U41" s="18">
        <v>350</v>
      </c>
    </row>
    <row r="42" spans="1:21" x14ac:dyDescent="0.2">
      <c r="A42" s="3" t="str">
        <f t="shared" si="8"/>
        <v/>
      </c>
      <c r="B42" s="70" t="str">
        <f t="shared" si="2"/>
        <v/>
      </c>
      <c r="C42" s="71" t="str">
        <f t="shared" si="6"/>
        <v/>
      </c>
      <c r="D42" s="71" t="str">
        <f t="shared" si="7"/>
        <v/>
      </c>
      <c r="E42" s="72" t="e">
        <f t="shared" si="3"/>
        <v>#VALUE!</v>
      </c>
      <c r="F42" s="71" t="e">
        <f t="shared" si="0"/>
        <v>#VALUE!</v>
      </c>
      <c r="G42" s="71" t="str">
        <f t="shared" si="4"/>
        <v/>
      </c>
      <c r="H42" s="71" t="str">
        <f t="shared" si="5"/>
        <v/>
      </c>
      <c r="I42" s="71" t="e">
        <f t="shared" si="1"/>
        <v>#VALUE!</v>
      </c>
      <c r="J42" s="71">
        <f>SUM($H$27:$H42)</f>
        <v>0</v>
      </c>
      <c r="L42" s="18">
        <v>25000</v>
      </c>
      <c r="M42" s="18">
        <v>7500</v>
      </c>
      <c r="N42" s="23">
        <v>0.15</v>
      </c>
      <c r="O42" s="18">
        <v>15000</v>
      </c>
      <c r="P42" s="18">
        <v>15000</v>
      </c>
      <c r="Q42" s="18"/>
      <c r="R42" s="20">
        <v>4.7500000000000001E-2</v>
      </c>
      <c r="S42" s="25"/>
      <c r="T42" s="21">
        <v>41365</v>
      </c>
      <c r="U42" s="18">
        <v>375</v>
      </c>
    </row>
    <row r="43" spans="1:21" x14ac:dyDescent="0.2">
      <c r="A43" s="3" t="str">
        <f t="shared" si="8"/>
        <v/>
      </c>
      <c r="B43" s="70" t="str">
        <f t="shared" si="2"/>
        <v/>
      </c>
      <c r="C43" s="71" t="str">
        <f t="shared" si="6"/>
        <v/>
      </c>
      <c r="D43" s="71" t="str">
        <f t="shared" si="7"/>
        <v/>
      </c>
      <c r="E43" s="72" t="e">
        <f t="shared" si="3"/>
        <v>#VALUE!</v>
      </c>
      <c r="F43" s="71" t="e">
        <f t="shared" si="0"/>
        <v>#VALUE!</v>
      </c>
      <c r="G43" s="71" t="str">
        <f t="shared" si="4"/>
        <v/>
      </c>
      <c r="H43" s="71" t="str">
        <f t="shared" si="5"/>
        <v/>
      </c>
      <c r="I43" s="71" t="e">
        <f t="shared" si="1"/>
        <v>#VALUE!</v>
      </c>
      <c r="J43" s="71">
        <f>SUM($H$27:$H43)</f>
        <v>0</v>
      </c>
      <c r="L43" s="18">
        <v>26000</v>
      </c>
      <c r="M43" s="18">
        <v>8000</v>
      </c>
      <c r="N43" s="23">
        <v>0.16</v>
      </c>
      <c r="O43" s="18">
        <v>16000</v>
      </c>
      <c r="P43" s="18">
        <v>16000</v>
      </c>
      <c r="Q43" s="18"/>
      <c r="R43" s="20">
        <v>4.8000000000000001E-2</v>
      </c>
      <c r="S43" s="25"/>
      <c r="T43" s="21">
        <v>41395</v>
      </c>
      <c r="U43" s="18">
        <v>400</v>
      </c>
    </row>
    <row r="44" spans="1:21" x14ac:dyDescent="0.2">
      <c r="A44" s="3" t="str">
        <f t="shared" si="8"/>
        <v/>
      </c>
      <c r="B44" s="70" t="str">
        <f t="shared" si="2"/>
        <v/>
      </c>
      <c r="C44" s="71" t="str">
        <f t="shared" si="6"/>
        <v/>
      </c>
      <c r="D44" s="71" t="str">
        <f t="shared" si="7"/>
        <v/>
      </c>
      <c r="E44" s="72" t="e">
        <f t="shared" si="3"/>
        <v>#VALUE!</v>
      </c>
      <c r="F44" s="71" t="e">
        <f t="shared" si="0"/>
        <v>#VALUE!</v>
      </c>
      <c r="G44" s="71" t="str">
        <f t="shared" si="4"/>
        <v/>
      </c>
      <c r="H44" s="71" t="str">
        <f t="shared" si="5"/>
        <v/>
      </c>
      <c r="I44" s="71" t="e">
        <f t="shared" si="1"/>
        <v>#VALUE!</v>
      </c>
      <c r="J44" s="71">
        <f>SUM($H$27:$H44)</f>
        <v>0</v>
      </c>
      <c r="L44" s="18">
        <v>27000</v>
      </c>
      <c r="M44" s="18">
        <v>8500</v>
      </c>
      <c r="N44" s="23">
        <v>0.17</v>
      </c>
      <c r="O44" s="18">
        <v>17000</v>
      </c>
      <c r="P44" s="18">
        <v>17000</v>
      </c>
      <c r="Q44" s="18"/>
      <c r="R44" s="20">
        <v>4.8500000000000001E-2</v>
      </c>
      <c r="S44" s="25"/>
      <c r="T44" s="21">
        <v>41426</v>
      </c>
      <c r="U44" s="18">
        <v>425</v>
      </c>
    </row>
    <row r="45" spans="1:21" x14ac:dyDescent="0.2">
      <c r="A45" s="3" t="str">
        <f t="shared" si="8"/>
        <v/>
      </c>
      <c r="B45" s="70" t="str">
        <f t="shared" si="2"/>
        <v/>
      </c>
      <c r="C45" s="71" t="str">
        <f t="shared" si="6"/>
        <v/>
      </c>
      <c r="D45" s="71" t="str">
        <f t="shared" si="7"/>
        <v/>
      </c>
      <c r="E45" s="72" t="e">
        <f t="shared" si="3"/>
        <v>#VALUE!</v>
      </c>
      <c r="F45" s="71" t="e">
        <f t="shared" si="0"/>
        <v>#VALUE!</v>
      </c>
      <c r="G45" s="71" t="str">
        <f t="shared" si="4"/>
        <v/>
      </c>
      <c r="H45" s="71" t="str">
        <f t="shared" si="5"/>
        <v/>
      </c>
      <c r="I45" s="71" t="e">
        <f t="shared" si="1"/>
        <v>#VALUE!</v>
      </c>
      <c r="J45" s="71">
        <f>SUM($H$27:$H45)</f>
        <v>0</v>
      </c>
      <c r="L45" s="18">
        <v>28000</v>
      </c>
      <c r="M45" s="18">
        <v>9000</v>
      </c>
      <c r="N45" s="23">
        <v>0.18</v>
      </c>
      <c r="O45" s="18">
        <v>18000</v>
      </c>
      <c r="P45" s="18">
        <v>18000</v>
      </c>
      <c r="Q45" s="18"/>
      <c r="R45" s="20">
        <v>4.9000000000000002E-2</v>
      </c>
      <c r="S45" s="25"/>
      <c r="T45" s="21">
        <v>41456</v>
      </c>
      <c r="U45" s="18">
        <v>450</v>
      </c>
    </row>
    <row r="46" spans="1:21" x14ac:dyDescent="0.2">
      <c r="A46" s="3" t="str">
        <f t="shared" si="8"/>
        <v/>
      </c>
      <c r="B46" s="70" t="str">
        <f t="shared" si="2"/>
        <v/>
      </c>
      <c r="C46" s="71" t="str">
        <f t="shared" si="6"/>
        <v/>
      </c>
      <c r="D46" s="71" t="str">
        <f t="shared" si="7"/>
        <v/>
      </c>
      <c r="E46" s="72" t="e">
        <f t="shared" si="3"/>
        <v>#VALUE!</v>
      </c>
      <c r="F46" s="71" t="e">
        <f t="shared" si="0"/>
        <v>#VALUE!</v>
      </c>
      <c r="G46" s="71" t="str">
        <f t="shared" si="4"/>
        <v/>
      </c>
      <c r="H46" s="71" t="str">
        <f t="shared" si="5"/>
        <v/>
      </c>
      <c r="I46" s="71" t="e">
        <f t="shared" si="1"/>
        <v>#VALUE!</v>
      </c>
      <c r="J46" s="71">
        <f>SUM($H$27:$H46)</f>
        <v>0</v>
      </c>
      <c r="L46" s="18">
        <v>29000</v>
      </c>
      <c r="M46" s="18">
        <v>9500</v>
      </c>
      <c r="N46" s="23">
        <v>0.19</v>
      </c>
      <c r="O46" s="18">
        <v>19000</v>
      </c>
      <c r="P46" s="18">
        <v>19000</v>
      </c>
      <c r="Q46" s="18"/>
      <c r="R46" s="20">
        <v>4.9500000000000002E-2</v>
      </c>
      <c r="S46" s="25"/>
      <c r="T46" s="21">
        <v>41487</v>
      </c>
      <c r="U46" s="18">
        <v>475</v>
      </c>
    </row>
    <row r="47" spans="1:21" x14ac:dyDescent="0.2">
      <c r="A47" s="3" t="str">
        <f t="shared" si="8"/>
        <v/>
      </c>
      <c r="B47" s="70" t="str">
        <f t="shared" si="2"/>
        <v/>
      </c>
      <c r="C47" s="71" t="str">
        <f t="shared" si="6"/>
        <v/>
      </c>
      <c r="D47" s="71" t="str">
        <f t="shared" si="7"/>
        <v/>
      </c>
      <c r="E47" s="72" t="e">
        <f t="shared" si="3"/>
        <v>#VALUE!</v>
      </c>
      <c r="F47" s="71" t="e">
        <f t="shared" si="0"/>
        <v>#VALUE!</v>
      </c>
      <c r="G47" s="71" t="str">
        <f t="shared" si="4"/>
        <v/>
      </c>
      <c r="H47" s="71" t="str">
        <f t="shared" si="5"/>
        <v/>
      </c>
      <c r="I47" s="71" t="e">
        <f t="shared" si="1"/>
        <v>#VALUE!</v>
      </c>
      <c r="J47" s="71">
        <f>SUM($H$27:$H47)</f>
        <v>0</v>
      </c>
      <c r="L47" s="18">
        <v>30000</v>
      </c>
      <c r="M47" s="18">
        <v>10000</v>
      </c>
      <c r="N47" s="23">
        <v>0.2</v>
      </c>
      <c r="O47" s="18">
        <v>20000</v>
      </c>
      <c r="P47" s="18">
        <v>20000</v>
      </c>
      <c r="Q47" s="18"/>
      <c r="R47" s="20">
        <v>0.05</v>
      </c>
      <c r="S47" s="25"/>
      <c r="T47" s="21">
        <v>41518</v>
      </c>
      <c r="U47" s="18">
        <v>500</v>
      </c>
    </row>
    <row r="48" spans="1:21" x14ac:dyDescent="0.2">
      <c r="A48" s="3" t="str">
        <f t="shared" si="8"/>
        <v/>
      </c>
      <c r="B48" s="70" t="str">
        <f t="shared" si="2"/>
        <v/>
      </c>
      <c r="C48" s="71" t="str">
        <f t="shared" si="6"/>
        <v/>
      </c>
      <c r="D48" s="71" t="str">
        <f t="shared" si="7"/>
        <v/>
      </c>
      <c r="E48" s="72" t="e">
        <f t="shared" si="3"/>
        <v>#VALUE!</v>
      </c>
      <c r="F48" s="71" t="e">
        <f t="shared" si="0"/>
        <v>#VALUE!</v>
      </c>
      <c r="G48" s="71" t="str">
        <f t="shared" si="4"/>
        <v/>
      </c>
      <c r="H48" s="71" t="str">
        <f t="shared" si="5"/>
        <v/>
      </c>
      <c r="I48" s="71" t="e">
        <f t="shared" si="1"/>
        <v>#VALUE!</v>
      </c>
      <c r="J48" s="71">
        <f>SUM($H$27:$H48)</f>
        <v>0</v>
      </c>
      <c r="L48" s="18">
        <v>31000</v>
      </c>
      <c r="M48" s="18">
        <v>10500</v>
      </c>
      <c r="N48" s="23">
        <v>0.21</v>
      </c>
      <c r="O48" s="18">
        <v>21000</v>
      </c>
      <c r="P48" s="18">
        <v>21000</v>
      </c>
      <c r="Q48" s="18"/>
      <c r="R48" s="20">
        <v>5.0500000000000003E-2</v>
      </c>
      <c r="S48" s="25"/>
      <c r="T48" s="21">
        <v>41548</v>
      </c>
      <c r="U48" s="25"/>
    </row>
    <row r="49" spans="1:21" x14ac:dyDescent="0.2">
      <c r="A49" s="3" t="str">
        <f t="shared" si="8"/>
        <v/>
      </c>
      <c r="B49" s="70" t="str">
        <f t="shared" si="2"/>
        <v/>
      </c>
      <c r="C49" s="71" t="str">
        <f t="shared" si="6"/>
        <v/>
      </c>
      <c r="D49" s="71" t="str">
        <f t="shared" si="7"/>
        <v/>
      </c>
      <c r="E49" s="72" t="e">
        <f t="shared" si="3"/>
        <v>#VALUE!</v>
      </c>
      <c r="F49" s="71" t="e">
        <f t="shared" si="0"/>
        <v>#VALUE!</v>
      </c>
      <c r="G49" s="71" t="str">
        <f t="shared" si="4"/>
        <v/>
      </c>
      <c r="H49" s="71" t="str">
        <f t="shared" si="5"/>
        <v/>
      </c>
      <c r="I49" s="71" t="e">
        <f t="shared" si="1"/>
        <v>#VALUE!</v>
      </c>
      <c r="J49" s="71">
        <f>SUM($H$27:$H49)</f>
        <v>0</v>
      </c>
      <c r="L49" s="18">
        <v>32000</v>
      </c>
      <c r="M49" s="18">
        <v>11000</v>
      </c>
      <c r="N49" s="23">
        <v>0.22</v>
      </c>
      <c r="O49" s="18">
        <v>22000</v>
      </c>
      <c r="P49" s="18">
        <v>22000</v>
      </c>
      <c r="Q49" s="18"/>
      <c r="R49" s="20">
        <v>5.0999999999999997E-2</v>
      </c>
      <c r="S49" s="25"/>
      <c r="T49" s="21">
        <v>41579</v>
      </c>
      <c r="U49" s="25"/>
    </row>
    <row r="50" spans="1:21" x14ac:dyDescent="0.2">
      <c r="A50" s="3" t="str">
        <f t="shared" si="8"/>
        <v/>
      </c>
      <c r="B50" s="70" t="str">
        <f t="shared" si="2"/>
        <v/>
      </c>
      <c r="C50" s="71" t="str">
        <f t="shared" si="6"/>
        <v/>
      </c>
      <c r="D50" s="71" t="str">
        <f t="shared" si="7"/>
        <v/>
      </c>
      <c r="E50" s="72" t="e">
        <f t="shared" si="3"/>
        <v>#VALUE!</v>
      </c>
      <c r="F50" s="71" t="e">
        <f t="shared" si="0"/>
        <v>#VALUE!</v>
      </c>
      <c r="G50" s="71" t="str">
        <f t="shared" si="4"/>
        <v/>
      </c>
      <c r="H50" s="71" t="str">
        <f t="shared" si="5"/>
        <v/>
      </c>
      <c r="I50" s="71" t="e">
        <f t="shared" si="1"/>
        <v>#VALUE!</v>
      </c>
      <c r="J50" s="71">
        <f>SUM($H$27:$H50)</f>
        <v>0</v>
      </c>
      <c r="L50" s="18">
        <v>33000</v>
      </c>
      <c r="M50" s="18">
        <v>11500</v>
      </c>
      <c r="N50" s="23">
        <v>0.23</v>
      </c>
      <c r="O50" s="18">
        <v>23000</v>
      </c>
      <c r="P50" s="18">
        <v>23000</v>
      </c>
      <c r="Q50" s="18"/>
      <c r="R50" s="20">
        <v>5.1499999999999997E-2</v>
      </c>
      <c r="S50" s="25"/>
      <c r="T50" s="21">
        <v>41609</v>
      </c>
      <c r="U50" s="25"/>
    </row>
    <row r="51" spans="1:21" x14ac:dyDescent="0.2">
      <c r="A51" s="3" t="str">
        <f t="shared" si="8"/>
        <v/>
      </c>
      <c r="B51" s="70" t="str">
        <f t="shared" si="2"/>
        <v/>
      </c>
      <c r="C51" s="71" t="str">
        <f t="shared" si="6"/>
        <v/>
      </c>
      <c r="D51" s="71" t="str">
        <f t="shared" si="7"/>
        <v/>
      </c>
      <c r="E51" s="72" t="e">
        <f t="shared" si="3"/>
        <v>#VALUE!</v>
      </c>
      <c r="F51" s="71" t="e">
        <f t="shared" si="0"/>
        <v>#VALUE!</v>
      </c>
      <c r="G51" s="71" t="str">
        <f t="shared" si="4"/>
        <v/>
      </c>
      <c r="H51" s="71" t="str">
        <f t="shared" si="5"/>
        <v/>
      </c>
      <c r="I51" s="71" t="e">
        <f t="shared" si="1"/>
        <v>#VALUE!</v>
      </c>
      <c r="J51" s="71">
        <f>SUM($H$27:$H51)</f>
        <v>0</v>
      </c>
      <c r="L51" s="18">
        <v>34000</v>
      </c>
      <c r="M51" s="18">
        <v>12000</v>
      </c>
      <c r="N51" s="23">
        <v>0.24</v>
      </c>
      <c r="O51" s="18">
        <v>24000</v>
      </c>
      <c r="P51" s="18">
        <v>24000</v>
      </c>
      <c r="Q51" s="18"/>
      <c r="R51" s="20">
        <v>5.1999999999999998E-2</v>
      </c>
      <c r="S51" s="25"/>
      <c r="T51" s="21">
        <v>41640</v>
      </c>
      <c r="U51" s="25"/>
    </row>
    <row r="52" spans="1:21" x14ac:dyDescent="0.2">
      <c r="A52" s="3" t="str">
        <f t="shared" si="8"/>
        <v/>
      </c>
      <c r="B52" s="70" t="str">
        <f t="shared" si="2"/>
        <v/>
      </c>
      <c r="C52" s="71" t="str">
        <f t="shared" si="6"/>
        <v/>
      </c>
      <c r="D52" s="71" t="str">
        <f t="shared" si="7"/>
        <v/>
      </c>
      <c r="E52" s="72" t="e">
        <f t="shared" si="3"/>
        <v>#VALUE!</v>
      </c>
      <c r="F52" s="71" t="e">
        <f t="shared" si="0"/>
        <v>#VALUE!</v>
      </c>
      <c r="G52" s="71" t="str">
        <f t="shared" si="4"/>
        <v/>
      </c>
      <c r="H52" s="71" t="str">
        <f t="shared" si="5"/>
        <v/>
      </c>
      <c r="I52" s="71" t="e">
        <f t="shared" si="1"/>
        <v>#VALUE!</v>
      </c>
      <c r="J52" s="71">
        <f>SUM($H$27:$H52)</f>
        <v>0</v>
      </c>
      <c r="L52" s="18">
        <v>35000</v>
      </c>
      <c r="M52" s="18">
        <v>12500</v>
      </c>
      <c r="N52" s="23">
        <v>0.25</v>
      </c>
      <c r="O52" s="18">
        <v>25000</v>
      </c>
      <c r="P52" s="18">
        <v>25000</v>
      </c>
      <c r="Q52" s="18"/>
      <c r="R52" s="20">
        <v>5.2499999999999998E-2</v>
      </c>
      <c r="S52" s="25"/>
      <c r="T52" s="21">
        <v>41671</v>
      </c>
      <c r="U52" s="25"/>
    </row>
    <row r="53" spans="1:21" x14ac:dyDescent="0.2">
      <c r="A53" s="3" t="str">
        <f t="shared" si="8"/>
        <v/>
      </c>
      <c r="B53" s="70" t="str">
        <f t="shared" si="2"/>
        <v/>
      </c>
      <c r="C53" s="71" t="str">
        <f t="shared" si="6"/>
        <v/>
      </c>
      <c r="D53" s="71" t="str">
        <f t="shared" si="7"/>
        <v/>
      </c>
      <c r="E53" s="72" t="e">
        <f t="shared" si="3"/>
        <v>#VALUE!</v>
      </c>
      <c r="F53" s="71" t="e">
        <f t="shared" si="0"/>
        <v>#VALUE!</v>
      </c>
      <c r="G53" s="71" t="str">
        <f t="shared" si="4"/>
        <v/>
      </c>
      <c r="H53" s="71" t="str">
        <f t="shared" si="5"/>
        <v/>
      </c>
      <c r="I53" s="71" t="e">
        <f t="shared" si="1"/>
        <v>#VALUE!</v>
      </c>
      <c r="J53" s="71">
        <f>SUM($H$27:$H53)</f>
        <v>0</v>
      </c>
      <c r="L53" s="18">
        <v>36000</v>
      </c>
      <c r="M53" s="18">
        <v>13000</v>
      </c>
      <c r="N53" s="23">
        <v>0.26</v>
      </c>
      <c r="O53" s="18">
        <v>26000</v>
      </c>
      <c r="P53" s="18">
        <v>26000</v>
      </c>
      <c r="Q53" s="18"/>
      <c r="R53" s="20">
        <v>5.2999999999999999E-2</v>
      </c>
      <c r="S53" s="25"/>
      <c r="T53" s="21">
        <v>41699</v>
      </c>
      <c r="U53" s="25"/>
    </row>
    <row r="54" spans="1:21" x14ac:dyDescent="0.2">
      <c r="A54" s="3" t="str">
        <f t="shared" si="8"/>
        <v/>
      </c>
      <c r="B54" s="70" t="str">
        <f t="shared" si="2"/>
        <v/>
      </c>
      <c r="C54" s="71" t="str">
        <f t="shared" si="6"/>
        <v/>
      </c>
      <c r="D54" s="71" t="str">
        <f t="shared" si="7"/>
        <v/>
      </c>
      <c r="E54" s="72" t="e">
        <f t="shared" si="3"/>
        <v>#VALUE!</v>
      </c>
      <c r="F54" s="71" t="e">
        <f t="shared" si="0"/>
        <v>#VALUE!</v>
      </c>
      <c r="G54" s="71" t="str">
        <f t="shared" si="4"/>
        <v/>
      </c>
      <c r="H54" s="71" t="str">
        <f t="shared" si="5"/>
        <v/>
      </c>
      <c r="I54" s="71" t="e">
        <f t="shared" si="1"/>
        <v>#VALUE!</v>
      </c>
      <c r="J54" s="71">
        <f>SUM($H$27:$H54)</f>
        <v>0</v>
      </c>
      <c r="L54" s="18">
        <v>37000</v>
      </c>
      <c r="M54" s="18">
        <v>13500</v>
      </c>
      <c r="N54" s="23">
        <v>0.27</v>
      </c>
      <c r="O54" s="18">
        <v>27000</v>
      </c>
      <c r="P54" s="18">
        <v>27000</v>
      </c>
      <c r="Q54" s="18"/>
      <c r="R54" s="20">
        <v>5.3499999999999999E-2</v>
      </c>
      <c r="S54" s="25"/>
      <c r="T54" s="21">
        <v>41730</v>
      </c>
      <c r="U54" s="25"/>
    </row>
    <row r="55" spans="1:21" x14ac:dyDescent="0.2">
      <c r="A55" s="3" t="str">
        <f t="shared" si="8"/>
        <v/>
      </c>
      <c r="B55" s="70" t="str">
        <f t="shared" si="2"/>
        <v/>
      </c>
      <c r="C55" s="71" t="str">
        <f t="shared" si="6"/>
        <v/>
      </c>
      <c r="D55" s="71" t="str">
        <f t="shared" si="7"/>
        <v/>
      </c>
      <c r="E55" s="72" t="e">
        <f t="shared" si="3"/>
        <v>#VALUE!</v>
      </c>
      <c r="F55" s="71" t="e">
        <f t="shared" si="0"/>
        <v>#VALUE!</v>
      </c>
      <c r="G55" s="71" t="str">
        <f t="shared" si="4"/>
        <v/>
      </c>
      <c r="H55" s="71" t="str">
        <f t="shared" si="5"/>
        <v/>
      </c>
      <c r="I55" s="71" t="e">
        <f t="shared" si="1"/>
        <v>#VALUE!</v>
      </c>
      <c r="J55" s="71">
        <f>SUM($H$27:$H55)</f>
        <v>0</v>
      </c>
      <c r="L55" s="18">
        <v>38000</v>
      </c>
      <c r="M55" s="18">
        <v>14000</v>
      </c>
      <c r="N55" s="23">
        <v>0.28000000000000003</v>
      </c>
      <c r="O55" s="18">
        <v>28000</v>
      </c>
      <c r="P55" s="18">
        <v>28000</v>
      </c>
      <c r="Q55" s="18"/>
      <c r="R55" s="20">
        <v>5.3999999999999999E-2</v>
      </c>
      <c r="S55" s="25"/>
      <c r="T55" s="21">
        <v>41760</v>
      </c>
      <c r="U55" s="25"/>
    </row>
    <row r="56" spans="1:21" x14ac:dyDescent="0.2">
      <c r="A56" s="3" t="str">
        <f t="shared" si="8"/>
        <v/>
      </c>
      <c r="B56" s="70" t="str">
        <f t="shared" si="2"/>
        <v/>
      </c>
      <c r="C56" s="71" t="str">
        <f t="shared" si="6"/>
        <v/>
      </c>
      <c r="D56" s="71" t="str">
        <f t="shared" si="7"/>
        <v/>
      </c>
      <c r="E56" s="72" t="e">
        <f t="shared" si="3"/>
        <v>#VALUE!</v>
      </c>
      <c r="F56" s="71" t="e">
        <f t="shared" si="0"/>
        <v>#VALUE!</v>
      </c>
      <c r="G56" s="71" t="str">
        <f t="shared" si="4"/>
        <v/>
      </c>
      <c r="H56" s="71" t="str">
        <f t="shared" si="5"/>
        <v/>
      </c>
      <c r="I56" s="71" t="e">
        <f t="shared" si="1"/>
        <v>#VALUE!</v>
      </c>
      <c r="J56" s="71">
        <f>SUM($H$27:$H56)</f>
        <v>0</v>
      </c>
      <c r="L56" s="18">
        <v>39000</v>
      </c>
      <c r="M56" s="18">
        <v>14500</v>
      </c>
      <c r="N56" s="23">
        <v>0.28999999999999998</v>
      </c>
      <c r="O56" s="18">
        <v>29000</v>
      </c>
      <c r="P56" s="18">
        <v>29000</v>
      </c>
      <c r="Q56" s="18"/>
      <c r="R56" s="20">
        <v>5.45E-2</v>
      </c>
      <c r="S56" s="25"/>
      <c r="T56" s="21">
        <v>41791</v>
      </c>
      <c r="U56" s="25"/>
    </row>
    <row r="57" spans="1:21" x14ac:dyDescent="0.2">
      <c r="A57" s="3" t="str">
        <f t="shared" si="8"/>
        <v/>
      </c>
      <c r="B57" s="70" t="str">
        <f t="shared" si="2"/>
        <v/>
      </c>
      <c r="C57" s="71" t="str">
        <f t="shared" si="6"/>
        <v/>
      </c>
      <c r="D57" s="71" t="str">
        <f t="shared" si="7"/>
        <v/>
      </c>
      <c r="E57" s="72" t="e">
        <f t="shared" si="3"/>
        <v>#VALUE!</v>
      </c>
      <c r="F57" s="71" t="e">
        <f t="shared" si="0"/>
        <v>#VALUE!</v>
      </c>
      <c r="G57" s="71" t="str">
        <f t="shared" si="4"/>
        <v/>
      </c>
      <c r="H57" s="71" t="str">
        <f t="shared" si="5"/>
        <v/>
      </c>
      <c r="I57" s="71" t="e">
        <f t="shared" si="1"/>
        <v>#VALUE!</v>
      </c>
      <c r="J57" s="71">
        <f>SUM($H$27:$H57)</f>
        <v>0</v>
      </c>
      <c r="L57" s="18">
        <v>40000</v>
      </c>
      <c r="M57" s="18">
        <v>15000</v>
      </c>
      <c r="N57" s="23">
        <v>0.3</v>
      </c>
      <c r="O57" s="18">
        <v>30000</v>
      </c>
      <c r="P57" s="18">
        <v>30000</v>
      </c>
      <c r="Q57" s="18"/>
      <c r="R57" s="20">
        <v>5.5E-2</v>
      </c>
      <c r="S57" s="25"/>
      <c r="T57" s="21">
        <v>41821</v>
      </c>
      <c r="U57" s="25"/>
    </row>
    <row r="58" spans="1:21" x14ac:dyDescent="0.2">
      <c r="A58" s="3" t="str">
        <f t="shared" si="8"/>
        <v/>
      </c>
      <c r="B58" s="70" t="str">
        <f t="shared" si="2"/>
        <v/>
      </c>
      <c r="C58" s="71" t="str">
        <f t="shared" si="6"/>
        <v/>
      </c>
      <c r="D58" s="71" t="str">
        <f t="shared" si="7"/>
        <v/>
      </c>
      <c r="E58" s="72" t="e">
        <f t="shared" si="3"/>
        <v>#VALUE!</v>
      </c>
      <c r="F58" s="71" t="e">
        <f t="shared" si="0"/>
        <v>#VALUE!</v>
      </c>
      <c r="G58" s="71" t="str">
        <f t="shared" si="4"/>
        <v/>
      </c>
      <c r="H58" s="71" t="str">
        <f t="shared" si="5"/>
        <v/>
      </c>
      <c r="I58" s="71" t="e">
        <f t="shared" si="1"/>
        <v>#VALUE!</v>
      </c>
      <c r="J58" s="71">
        <f>SUM($H$27:$H58)</f>
        <v>0</v>
      </c>
      <c r="L58" s="18">
        <v>41000</v>
      </c>
      <c r="M58" s="18">
        <v>15500</v>
      </c>
      <c r="N58" s="23">
        <v>0.31</v>
      </c>
      <c r="O58" s="18">
        <v>31000</v>
      </c>
      <c r="P58" s="18">
        <v>31000</v>
      </c>
      <c r="Q58" s="18"/>
      <c r="R58" s="20">
        <v>5.5500000000000001E-2</v>
      </c>
      <c r="S58" s="25"/>
      <c r="T58" s="21">
        <v>41852</v>
      </c>
      <c r="U58" s="25"/>
    </row>
    <row r="59" spans="1:21" x14ac:dyDescent="0.2">
      <c r="A59" s="3" t="str">
        <f t="shared" si="8"/>
        <v/>
      </c>
      <c r="B59" s="70" t="str">
        <f t="shared" si="2"/>
        <v/>
      </c>
      <c r="C59" s="71" t="str">
        <f t="shared" si="6"/>
        <v/>
      </c>
      <c r="D59" s="71" t="str">
        <f t="shared" si="7"/>
        <v/>
      </c>
      <c r="E59" s="72" t="e">
        <f t="shared" si="3"/>
        <v>#VALUE!</v>
      </c>
      <c r="F59" s="71" t="e">
        <f t="shared" si="0"/>
        <v>#VALUE!</v>
      </c>
      <c r="G59" s="71" t="str">
        <f t="shared" si="4"/>
        <v/>
      </c>
      <c r="H59" s="71" t="str">
        <f t="shared" si="5"/>
        <v/>
      </c>
      <c r="I59" s="71" t="e">
        <f t="shared" si="1"/>
        <v>#VALUE!</v>
      </c>
      <c r="J59" s="71">
        <f>SUM($H$27:$H59)</f>
        <v>0</v>
      </c>
      <c r="L59" s="18">
        <v>42000</v>
      </c>
      <c r="M59" s="18">
        <v>16000</v>
      </c>
      <c r="N59" s="23">
        <v>0.32</v>
      </c>
      <c r="O59" s="18">
        <v>32000</v>
      </c>
      <c r="P59" s="18">
        <v>32000</v>
      </c>
      <c r="Q59" s="18"/>
      <c r="R59" s="20">
        <v>5.6000000000000001E-2</v>
      </c>
      <c r="S59" s="25"/>
      <c r="T59" s="21">
        <v>41883</v>
      </c>
      <c r="U59" s="25"/>
    </row>
    <row r="60" spans="1:21" x14ac:dyDescent="0.2">
      <c r="A60" s="3" t="str">
        <f t="shared" si="8"/>
        <v/>
      </c>
      <c r="B60" s="70" t="str">
        <f t="shared" si="2"/>
        <v/>
      </c>
      <c r="C60" s="71" t="str">
        <f t="shared" si="6"/>
        <v/>
      </c>
      <c r="D60" s="71" t="str">
        <f t="shared" si="7"/>
        <v/>
      </c>
      <c r="E60" s="72" t="e">
        <f t="shared" si="3"/>
        <v>#VALUE!</v>
      </c>
      <c r="F60" s="71" t="e">
        <f t="shared" si="0"/>
        <v>#VALUE!</v>
      </c>
      <c r="G60" s="71" t="str">
        <f t="shared" si="4"/>
        <v/>
      </c>
      <c r="H60" s="71" t="str">
        <f t="shared" si="5"/>
        <v/>
      </c>
      <c r="I60" s="71" t="e">
        <f t="shared" si="1"/>
        <v>#VALUE!</v>
      </c>
      <c r="J60" s="71">
        <f>SUM($H$27:$H60)</f>
        <v>0</v>
      </c>
      <c r="L60" s="18">
        <v>43000</v>
      </c>
      <c r="M60" s="18">
        <v>16500</v>
      </c>
      <c r="N60" s="23">
        <v>0.33</v>
      </c>
      <c r="O60" s="18">
        <v>33000</v>
      </c>
      <c r="P60" s="18">
        <v>33000</v>
      </c>
      <c r="Q60" s="18"/>
      <c r="R60" s="20">
        <v>5.6500000000000002E-2</v>
      </c>
      <c r="S60" s="25"/>
      <c r="T60" s="21">
        <v>41913</v>
      </c>
      <c r="U60" s="25"/>
    </row>
    <row r="61" spans="1:21" x14ac:dyDescent="0.2">
      <c r="A61" s="3" t="str">
        <f t="shared" si="8"/>
        <v/>
      </c>
      <c r="B61" s="70" t="str">
        <f t="shared" si="2"/>
        <v/>
      </c>
      <c r="C61" s="71" t="str">
        <f t="shared" si="6"/>
        <v/>
      </c>
      <c r="D61" s="71" t="str">
        <f t="shared" si="7"/>
        <v/>
      </c>
      <c r="E61" s="72" t="e">
        <f t="shared" si="3"/>
        <v>#VALUE!</v>
      </c>
      <c r="F61" s="71" t="e">
        <f t="shared" si="0"/>
        <v>#VALUE!</v>
      </c>
      <c r="G61" s="71" t="str">
        <f t="shared" si="4"/>
        <v/>
      </c>
      <c r="H61" s="71" t="str">
        <f t="shared" si="5"/>
        <v/>
      </c>
      <c r="I61" s="71" t="e">
        <f t="shared" si="1"/>
        <v>#VALUE!</v>
      </c>
      <c r="J61" s="71">
        <f>SUM($H$27:$H61)</f>
        <v>0</v>
      </c>
      <c r="L61" s="18">
        <v>44000</v>
      </c>
      <c r="M61" s="18">
        <v>17000</v>
      </c>
      <c r="N61" s="23">
        <v>0.34</v>
      </c>
      <c r="O61" s="18">
        <v>34000</v>
      </c>
      <c r="P61" s="18">
        <v>34000</v>
      </c>
      <c r="Q61" s="18"/>
      <c r="R61" s="20">
        <v>5.7000000000000002E-2</v>
      </c>
      <c r="S61" s="25"/>
      <c r="T61" s="21">
        <v>41944</v>
      </c>
      <c r="U61" s="25"/>
    </row>
    <row r="62" spans="1:21" x14ac:dyDescent="0.2">
      <c r="A62" s="3" t="str">
        <f t="shared" si="8"/>
        <v/>
      </c>
      <c r="B62" s="70" t="str">
        <f t="shared" si="2"/>
        <v/>
      </c>
      <c r="C62" s="71" t="str">
        <f t="shared" si="6"/>
        <v/>
      </c>
      <c r="D62" s="71" t="str">
        <f t="shared" si="7"/>
        <v/>
      </c>
      <c r="E62" s="72" t="e">
        <f t="shared" si="3"/>
        <v>#VALUE!</v>
      </c>
      <c r="F62" s="71" t="e">
        <f t="shared" si="0"/>
        <v>#VALUE!</v>
      </c>
      <c r="G62" s="71" t="str">
        <f t="shared" si="4"/>
        <v/>
      </c>
      <c r="H62" s="71" t="str">
        <f t="shared" si="5"/>
        <v/>
      </c>
      <c r="I62" s="71" t="e">
        <f t="shared" si="1"/>
        <v>#VALUE!</v>
      </c>
      <c r="J62" s="71">
        <f>SUM($H$27:$H62)</f>
        <v>0</v>
      </c>
      <c r="L62" s="18">
        <v>45000</v>
      </c>
      <c r="M62" s="18">
        <v>17500</v>
      </c>
      <c r="N62" s="23">
        <v>0.35</v>
      </c>
      <c r="O62" s="18">
        <v>35000</v>
      </c>
      <c r="P62" s="18">
        <v>35000</v>
      </c>
      <c r="Q62" s="18"/>
      <c r="R62" s="20">
        <v>5.7500000000000002E-2</v>
      </c>
      <c r="S62" s="25"/>
      <c r="T62" s="21">
        <v>41974</v>
      </c>
      <c r="U62" s="25"/>
    </row>
    <row r="63" spans="1:21" x14ac:dyDescent="0.2">
      <c r="A63" s="3" t="str">
        <f t="shared" si="8"/>
        <v/>
      </c>
      <c r="B63" s="70" t="str">
        <f t="shared" si="2"/>
        <v/>
      </c>
      <c r="C63" s="71" t="str">
        <f t="shared" si="6"/>
        <v/>
      </c>
      <c r="D63" s="71" t="str">
        <f t="shared" si="7"/>
        <v/>
      </c>
      <c r="E63" s="72" t="e">
        <f t="shared" si="3"/>
        <v>#VALUE!</v>
      </c>
      <c r="F63" s="71" t="e">
        <f t="shared" si="0"/>
        <v>#VALUE!</v>
      </c>
      <c r="G63" s="71" t="str">
        <f t="shared" si="4"/>
        <v/>
      </c>
      <c r="H63" s="71" t="str">
        <f t="shared" si="5"/>
        <v/>
      </c>
      <c r="I63" s="71" t="e">
        <f t="shared" si="1"/>
        <v>#VALUE!</v>
      </c>
      <c r="J63" s="71">
        <f>SUM($H$27:$H63)</f>
        <v>0</v>
      </c>
      <c r="L63" s="18">
        <v>46000</v>
      </c>
      <c r="M63" s="18">
        <v>18000</v>
      </c>
      <c r="N63" s="23">
        <v>0.36</v>
      </c>
      <c r="O63" s="18">
        <v>36000</v>
      </c>
      <c r="P63" s="18">
        <v>36000</v>
      </c>
      <c r="Q63" s="18"/>
      <c r="R63" s="20">
        <v>5.8000000000000003E-2</v>
      </c>
      <c r="S63" s="25"/>
      <c r="T63" s="21">
        <v>42005</v>
      </c>
      <c r="U63" s="25"/>
    </row>
    <row r="64" spans="1:21" x14ac:dyDescent="0.2">
      <c r="A64" s="3" t="str">
        <f t="shared" si="8"/>
        <v/>
      </c>
      <c r="B64" s="70" t="str">
        <f t="shared" si="2"/>
        <v/>
      </c>
      <c r="C64" s="71" t="str">
        <f t="shared" si="6"/>
        <v/>
      </c>
      <c r="D64" s="71" t="str">
        <f t="shared" si="7"/>
        <v/>
      </c>
      <c r="E64" s="72" t="e">
        <f t="shared" si="3"/>
        <v>#VALUE!</v>
      </c>
      <c r="F64" s="71" t="e">
        <f t="shared" si="0"/>
        <v>#VALUE!</v>
      </c>
      <c r="G64" s="71" t="str">
        <f t="shared" si="4"/>
        <v/>
      </c>
      <c r="H64" s="71" t="str">
        <f t="shared" si="5"/>
        <v/>
      </c>
      <c r="I64" s="71" t="e">
        <f t="shared" si="1"/>
        <v>#VALUE!</v>
      </c>
      <c r="J64" s="71">
        <f>SUM($H$27:$H64)</f>
        <v>0</v>
      </c>
      <c r="L64" s="18">
        <v>47000</v>
      </c>
      <c r="M64" s="18">
        <v>18500</v>
      </c>
      <c r="N64" s="23">
        <v>0.37</v>
      </c>
      <c r="O64" s="18">
        <v>37000</v>
      </c>
      <c r="P64" s="18">
        <v>37000</v>
      </c>
      <c r="Q64" s="18"/>
      <c r="R64" s="20">
        <v>5.8500000000000003E-2</v>
      </c>
      <c r="S64" s="25"/>
      <c r="T64" s="21">
        <v>42036</v>
      </c>
      <c r="U64" s="25"/>
    </row>
    <row r="65" spans="1:21" x14ac:dyDescent="0.2">
      <c r="A65" s="3" t="str">
        <f t="shared" si="8"/>
        <v/>
      </c>
      <c r="B65" s="70" t="str">
        <f t="shared" si="2"/>
        <v/>
      </c>
      <c r="C65" s="71" t="str">
        <f t="shared" si="6"/>
        <v/>
      </c>
      <c r="D65" s="71" t="str">
        <f t="shared" si="7"/>
        <v/>
      </c>
      <c r="E65" s="72" t="e">
        <f t="shared" si="3"/>
        <v>#VALUE!</v>
      </c>
      <c r="F65" s="71" t="e">
        <f t="shared" si="0"/>
        <v>#VALUE!</v>
      </c>
      <c r="G65" s="71" t="str">
        <f t="shared" si="4"/>
        <v/>
      </c>
      <c r="H65" s="71" t="str">
        <f t="shared" si="5"/>
        <v/>
      </c>
      <c r="I65" s="71" t="e">
        <f t="shared" si="1"/>
        <v>#VALUE!</v>
      </c>
      <c r="J65" s="71">
        <f>SUM($H$27:$H65)</f>
        <v>0</v>
      </c>
      <c r="L65" s="18">
        <v>48000</v>
      </c>
      <c r="M65" s="18">
        <v>19000</v>
      </c>
      <c r="N65" s="23">
        <v>0.38</v>
      </c>
      <c r="O65" s="18">
        <v>38000</v>
      </c>
      <c r="P65" s="18">
        <v>38000</v>
      </c>
      <c r="Q65" s="18"/>
      <c r="R65" s="20">
        <v>5.8999999999999997E-2</v>
      </c>
      <c r="S65" s="25"/>
      <c r="T65" s="21">
        <v>42064</v>
      </c>
      <c r="U65" s="25"/>
    </row>
    <row r="66" spans="1:21" x14ac:dyDescent="0.2">
      <c r="A66" s="3" t="str">
        <f t="shared" si="8"/>
        <v/>
      </c>
      <c r="B66" s="70" t="str">
        <f t="shared" si="2"/>
        <v/>
      </c>
      <c r="C66" s="71" t="str">
        <f t="shared" si="6"/>
        <v/>
      </c>
      <c r="D66" s="71" t="str">
        <f t="shared" si="7"/>
        <v/>
      </c>
      <c r="E66" s="72" t="e">
        <f t="shared" si="3"/>
        <v>#VALUE!</v>
      </c>
      <c r="F66" s="71" t="e">
        <f t="shared" si="0"/>
        <v>#VALUE!</v>
      </c>
      <c r="G66" s="71" t="str">
        <f t="shared" si="4"/>
        <v/>
      </c>
      <c r="H66" s="71" t="str">
        <f t="shared" si="5"/>
        <v/>
      </c>
      <c r="I66" s="71" t="e">
        <f t="shared" si="1"/>
        <v>#VALUE!</v>
      </c>
      <c r="J66" s="71">
        <f>SUM($H$27:$H66)</f>
        <v>0</v>
      </c>
      <c r="L66" s="18">
        <v>49000</v>
      </c>
      <c r="M66" s="18">
        <v>19500</v>
      </c>
      <c r="N66" s="23">
        <v>0.39</v>
      </c>
      <c r="O66" s="18">
        <v>39000</v>
      </c>
      <c r="P66" s="18">
        <v>39000</v>
      </c>
      <c r="Q66" s="18"/>
      <c r="R66" s="20">
        <v>5.9499999999999997E-2</v>
      </c>
      <c r="S66" s="25"/>
      <c r="T66" s="21">
        <v>42095</v>
      </c>
      <c r="U66" s="25"/>
    </row>
    <row r="67" spans="1:21" x14ac:dyDescent="0.2">
      <c r="A67" s="3" t="str">
        <f t="shared" si="8"/>
        <v/>
      </c>
      <c r="B67" s="70" t="str">
        <f t="shared" si="2"/>
        <v/>
      </c>
      <c r="C67" s="71" t="str">
        <f t="shared" si="6"/>
        <v/>
      </c>
      <c r="D67" s="71" t="str">
        <f t="shared" si="7"/>
        <v/>
      </c>
      <c r="E67" s="72" t="e">
        <f>IF(AND(Pay_Num&lt;&gt;"",Sched_Pay+Scheduled_Extra_Payments&lt;Beg_Bal),Scheduled_Extra_Payments,IF(AND(Pay_Num&lt;&gt;"",Beg_Bal-Sched_Pay&gt;0),Beg_Bal-Sched_Pay,IF(Pay_Num&lt;&gt;"",0,"")))</f>
        <v>#VALUE!</v>
      </c>
      <c r="F67" s="71" t="e">
        <f t="shared" si="0"/>
        <v>#VALUE!</v>
      </c>
      <c r="G67" s="71" t="str">
        <f t="shared" si="4"/>
        <v/>
      </c>
      <c r="H67" s="71" t="str">
        <f t="shared" si="5"/>
        <v/>
      </c>
      <c r="I67" s="71" t="e">
        <f t="shared" si="1"/>
        <v>#VALUE!</v>
      </c>
      <c r="J67" s="71">
        <f>SUM($H$27:$H67)</f>
        <v>0</v>
      </c>
      <c r="L67" s="18">
        <v>50000</v>
      </c>
      <c r="M67" s="18">
        <v>20000</v>
      </c>
      <c r="N67" s="23">
        <v>0.4</v>
      </c>
      <c r="O67" s="18">
        <v>40000</v>
      </c>
      <c r="P67" s="18">
        <v>40000</v>
      </c>
      <c r="Q67" s="18"/>
      <c r="R67" s="20">
        <v>0.06</v>
      </c>
      <c r="S67" s="25"/>
      <c r="T67" s="21">
        <v>42125</v>
      </c>
      <c r="U67" s="25"/>
    </row>
    <row r="68" spans="1:21" x14ac:dyDescent="0.2">
      <c r="A68" s="3" t="str">
        <f>IF(Values_Entered,A67+1,"")</f>
        <v/>
      </c>
      <c r="B68" s="70" t="str">
        <f t="shared" si="2"/>
        <v/>
      </c>
      <c r="C68" s="71" t="str">
        <f t="shared" si="6"/>
        <v/>
      </c>
      <c r="D68" s="71" t="str">
        <f t="shared" si="7"/>
        <v/>
      </c>
      <c r="E68" s="72" t="e">
        <f t="shared" si="3"/>
        <v>#VALUE!</v>
      </c>
      <c r="F68" s="71" t="e">
        <f t="shared" si="0"/>
        <v>#VALUE!</v>
      </c>
      <c r="G68" s="71" t="str">
        <f t="shared" si="4"/>
        <v/>
      </c>
      <c r="H68" s="71" t="str">
        <f t="shared" si="5"/>
        <v/>
      </c>
      <c r="I68" s="71" t="e">
        <f t="shared" si="1"/>
        <v>#VALUE!</v>
      </c>
      <c r="J68" s="71">
        <f>SUM($H$27:$H68)</f>
        <v>0</v>
      </c>
      <c r="L68" s="18">
        <v>51000</v>
      </c>
      <c r="M68" s="18">
        <v>20500</v>
      </c>
      <c r="N68" s="23">
        <v>0.41</v>
      </c>
      <c r="O68" s="18">
        <v>41000</v>
      </c>
      <c r="P68" s="18">
        <v>41000</v>
      </c>
      <c r="Q68" s="18"/>
      <c r="R68" s="20">
        <v>6.0499999999999998E-2</v>
      </c>
      <c r="S68" s="25"/>
      <c r="T68" s="21">
        <v>42156</v>
      </c>
      <c r="U68" s="25"/>
    </row>
    <row r="69" spans="1:21" x14ac:dyDescent="0.2">
      <c r="A69" s="3" t="str">
        <f t="shared" si="8"/>
        <v/>
      </c>
      <c r="B69" s="70" t="str">
        <f t="shared" si="2"/>
        <v/>
      </c>
      <c r="C69" s="71" t="str">
        <f t="shared" si="6"/>
        <v/>
      </c>
      <c r="D69" s="71" t="str">
        <f t="shared" si="7"/>
        <v/>
      </c>
      <c r="E69" s="72" t="e">
        <f t="shared" si="3"/>
        <v>#VALUE!</v>
      </c>
      <c r="F69" s="71" t="e">
        <f t="shared" si="0"/>
        <v>#VALUE!</v>
      </c>
      <c r="G69" s="71" t="str">
        <f t="shared" si="4"/>
        <v/>
      </c>
      <c r="H69" s="71" t="str">
        <f t="shared" si="5"/>
        <v/>
      </c>
      <c r="I69" s="71" t="e">
        <f t="shared" si="1"/>
        <v>#VALUE!</v>
      </c>
      <c r="J69" s="71">
        <f>SUM($H$27:$H69)</f>
        <v>0</v>
      </c>
      <c r="L69" s="18">
        <v>52000</v>
      </c>
      <c r="M69" s="18">
        <v>21000</v>
      </c>
      <c r="N69" s="23">
        <v>0.42</v>
      </c>
      <c r="O69" s="18">
        <v>42000</v>
      </c>
      <c r="P69" s="18">
        <v>42000</v>
      </c>
      <c r="Q69" s="18"/>
      <c r="R69" s="20">
        <v>6.0999999999999999E-2</v>
      </c>
      <c r="S69" s="25"/>
      <c r="T69" s="21">
        <v>42186</v>
      </c>
      <c r="U69" s="25"/>
    </row>
    <row r="70" spans="1:21" x14ac:dyDescent="0.2">
      <c r="A70" s="3" t="str">
        <f t="shared" si="8"/>
        <v/>
      </c>
      <c r="B70" s="70" t="str">
        <f t="shared" si="2"/>
        <v/>
      </c>
      <c r="C70" s="71" t="str">
        <f t="shared" si="6"/>
        <v/>
      </c>
      <c r="D70" s="71" t="str">
        <f t="shared" si="7"/>
        <v/>
      </c>
      <c r="E70" s="72" t="e">
        <f t="shared" si="3"/>
        <v>#VALUE!</v>
      </c>
      <c r="F70" s="71" t="e">
        <f t="shared" si="0"/>
        <v>#VALUE!</v>
      </c>
      <c r="G70" s="71" t="str">
        <f t="shared" si="4"/>
        <v/>
      </c>
      <c r="H70" s="71" t="str">
        <f t="shared" si="5"/>
        <v/>
      </c>
      <c r="I70" s="71" t="e">
        <f t="shared" si="1"/>
        <v>#VALUE!</v>
      </c>
      <c r="J70" s="71">
        <f>SUM($H$27:$H70)</f>
        <v>0</v>
      </c>
      <c r="L70" s="18">
        <v>53000</v>
      </c>
      <c r="M70" s="18">
        <v>21500</v>
      </c>
      <c r="N70" s="23">
        <v>0.43</v>
      </c>
      <c r="O70" s="18">
        <v>43000</v>
      </c>
      <c r="P70" s="18">
        <v>43000</v>
      </c>
      <c r="Q70" s="18"/>
      <c r="R70" s="20">
        <v>6.1499999999999999E-2</v>
      </c>
      <c r="S70" s="25"/>
      <c r="T70" s="21">
        <v>42217</v>
      </c>
      <c r="U70" s="25"/>
    </row>
    <row r="71" spans="1:21" x14ac:dyDescent="0.2">
      <c r="A71" s="3" t="str">
        <f t="shared" si="8"/>
        <v/>
      </c>
      <c r="B71" s="70" t="str">
        <f t="shared" si="2"/>
        <v/>
      </c>
      <c r="C71" s="71" t="str">
        <f t="shared" si="6"/>
        <v/>
      </c>
      <c r="D71" s="71" t="str">
        <f t="shared" si="7"/>
        <v/>
      </c>
      <c r="E71" s="72" t="e">
        <f t="shared" si="3"/>
        <v>#VALUE!</v>
      </c>
      <c r="F71" s="71" t="e">
        <f t="shared" si="0"/>
        <v>#VALUE!</v>
      </c>
      <c r="G71" s="71" t="str">
        <f t="shared" si="4"/>
        <v/>
      </c>
      <c r="H71" s="71" t="str">
        <f t="shared" si="5"/>
        <v/>
      </c>
      <c r="I71" s="71" t="e">
        <f t="shared" si="1"/>
        <v>#VALUE!</v>
      </c>
      <c r="J71" s="71">
        <f>SUM($H$27:$H71)</f>
        <v>0</v>
      </c>
      <c r="L71" s="18">
        <v>54000</v>
      </c>
      <c r="M71" s="18">
        <v>22000</v>
      </c>
      <c r="N71" s="23">
        <v>0.44</v>
      </c>
      <c r="O71" s="18">
        <v>44000</v>
      </c>
      <c r="P71" s="18">
        <v>44000</v>
      </c>
      <c r="Q71" s="18"/>
      <c r="R71" s="20">
        <v>6.2E-2</v>
      </c>
      <c r="S71" s="25"/>
      <c r="T71" s="21">
        <v>42248</v>
      </c>
      <c r="U71" s="25"/>
    </row>
    <row r="72" spans="1:21" x14ac:dyDescent="0.2">
      <c r="A72" s="3" t="str">
        <f t="shared" si="8"/>
        <v/>
      </c>
      <c r="B72" s="70" t="str">
        <f t="shared" si="2"/>
        <v/>
      </c>
      <c r="C72" s="71" t="str">
        <f t="shared" si="6"/>
        <v/>
      </c>
      <c r="D72" s="71" t="str">
        <f t="shared" si="7"/>
        <v/>
      </c>
      <c r="E72" s="72" t="e">
        <f t="shared" si="3"/>
        <v>#VALUE!</v>
      </c>
      <c r="F72" s="71" t="e">
        <f t="shared" si="0"/>
        <v>#VALUE!</v>
      </c>
      <c r="G72" s="71" t="str">
        <f t="shared" si="4"/>
        <v/>
      </c>
      <c r="H72" s="71" t="str">
        <f t="shared" si="5"/>
        <v/>
      </c>
      <c r="I72" s="71" t="e">
        <f t="shared" si="1"/>
        <v>#VALUE!</v>
      </c>
      <c r="J72" s="71">
        <f>SUM($H$27:$H72)</f>
        <v>0</v>
      </c>
      <c r="L72" s="18">
        <v>55000</v>
      </c>
      <c r="M72" s="18">
        <v>22500</v>
      </c>
      <c r="N72" s="23">
        <v>0.45</v>
      </c>
      <c r="O72" s="18">
        <v>45000</v>
      </c>
      <c r="P72" s="18">
        <v>45000</v>
      </c>
      <c r="Q72" s="18"/>
      <c r="R72" s="20">
        <v>6.25E-2</v>
      </c>
      <c r="S72" s="25"/>
      <c r="T72" s="21">
        <v>42278</v>
      </c>
      <c r="U72" s="25"/>
    </row>
    <row r="73" spans="1:21" x14ac:dyDescent="0.2">
      <c r="A73" s="3" t="str">
        <f t="shared" si="8"/>
        <v/>
      </c>
      <c r="B73" s="70" t="str">
        <f t="shared" si="2"/>
        <v/>
      </c>
      <c r="C73" s="71" t="str">
        <f t="shared" si="6"/>
        <v/>
      </c>
      <c r="D73" s="71" t="str">
        <f t="shared" si="7"/>
        <v/>
      </c>
      <c r="E73" s="72" t="e">
        <f t="shared" si="3"/>
        <v>#VALUE!</v>
      </c>
      <c r="F73" s="71" t="e">
        <f t="shared" si="0"/>
        <v>#VALUE!</v>
      </c>
      <c r="G73" s="71" t="str">
        <f t="shared" si="4"/>
        <v/>
      </c>
      <c r="H73" s="71" t="str">
        <f t="shared" si="5"/>
        <v/>
      </c>
      <c r="I73" s="71" t="e">
        <f t="shared" si="1"/>
        <v>#VALUE!</v>
      </c>
      <c r="J73" s="71">
        <f>SUM($H$27:$H73)</f>
        <v>0</v>
      </c>
      <c r="L73" s="18">
        <v>56000</v>
      </c>
      <c r="M73" s="18">
        <v>23000</v>
      </c>
      <c r="N73" s="23">
        <v>0.46</v>
      </c>
      <c r="O73" s="18">
        <v>46000</v>
      </c>
      <c r="P73" s="18">
        <v>46000</v>
      </c>
      <c r="Q73" s="18"/>
      <c r="R73" s="20">
        <v>6.3E-2</v>
      </c>
      <c r="S73" s="25"/>
      <c r="T73" s="21">
        <v>42309</v>
      </c>
      <c r="U73" s="25"/>
    </row>
    <row r="74" spans="1:21" x14ac:dyDescent="0.2">
      <c r="A74" s="3" t="str">
        <f t="shared" si="8"/>
        <v/>
      </c>
      <c r="B74" s="70" t="str">
        <f t="shared" si="2"/>
        <v/>
      </c>
      <c r="C74" s="71" t="str">
        <f t="shared" si="6"/>
        <v/>
      </c>
      <c r="D74" s="71" t="str">
        <f t="shared" si="7"/>
        <v/>
      </c>
      <c r="E74" s="72" t="e">
        <f t="shared" si="3"/>
        <v>#VALUE!</v>
      </c>
      <c r="F74" s="71" t="e">
        <f t="shared" si="0"/>
        <v>#VALUE!</v>
      </c>
      <c r="G74" s="71" t="str">
        <f t="shared" si="4"/>
        <v/>
      </c>
      <c r="H74" s="71" t="str">
        <f t="shared" si="5"/>
        <v/>
      </c>
      <c r="I74" s="71" t="e">
        <f t="shared" si="1"/>
        <v>#VALUE!</v>
      </c>
      <c r="J74" s="71">
        <f>SUM($H$27:$H74)</f>
        <v>0</v>
      </c>
      <c r="L74" s="18">
        <v>57000</v>
      </c>
      <c r="M74" s="18">
        <v>23500</v>
      </c>
      <c r="N74" s="23">
        <v>0.47</v>
      </c>
      <c r="O74" s="18">
        <v>47000</v>
      </c>
      <c r="P74" s="18">
        <v>47000</v>
      </c>
      <c r="Q74" s="18"/>
      <c r="R74" s="20">
        <v>6.3500000000000001E-2</v>
      </c>
      <c r="S74" s="25"/>
      <c r="T74" s="21">
        <v>42339</v>
      </c>
      <c r="U74" s="25"/>
    </row>
    <row r="75" spans="1:21" x14ac:dyDescent="0.2">
      <c r="A75" s="3" t="str">
        <f t="shared" si="8"/>
        <v/>
      </c>
      <c r="B75" s="70" t="str">
        <f t="shared" si="2"/>
        <v/>
      </c>
      <c r="C75" s="71" t="str">
        <f t="shared" si="6"/>
        <v/>
      </c>
      <c r="D75" s="71" t="str">
        <f t="shared" si="7"/>
        <v/>
      </c>
      <c r="E75" s="72" t="e">
        <f t="shared" si="3"/>
        <v>#VALUE!</v>
      </c>
      <c r="F75" s="71" t="e">
        <f t="shared" si="0"/>
        <v>#VALUE!</v>
      </c>
      <c r="G75" s="71" t="str">
        <f t="shared" si="4"/>
        <v/>
      </c>
      <c r="H75" s="71" t="str">
        <f t="shared" si="5"/>
        <v/>
      </c>
      <c r="I75" s="71" t="e">
        <f t="shared" si="1"/>
        <v>#VALUE!</v>
      </c>
      <c r="J75" s="71">
        <f>SUM($H$27:$H75)</f>
        <v>0</v>
      </c>
      <c r="L75" s="18">
        <v>58000</v>
      </c>
      <c r="M75" s="18">
        <v>24000</v>
      </c>
      <c r="N75" s="23">
        <v>0.48</v>
      </c>
      <c r="O75" s="18">
        <v>48000</v>
      </c>
      <c r="P75" s="18">
        <v>48000</v>
      </c>
      <c r="Q75" s="18"/>
      <c r="R75" s="20">
        <v>6.4000000000000001E-2</v>
      </c>
      <c r="S75" s="25"/>
      <c r="T75" s="25"/>
      <c r="U75" s="25"/>
    </row>
    <row r="76" spans="1:21" x14ac:dyDescent="0.2">
      <c r="A76" s="3" t="str">
        <f t="shared" si="8"/>
        <v/>
      </c>
      <c r="B76" s="70" t="str">
        <f t="shared" si="2"/>
        <v/>
      </c>
      <c r="C76" s="71" t="str">
        <f t="shared" si="6"/>
        <v/>
      </c>
      <c r="D76" s="71" t="str">
        <f t="shared" si="7"/>
        <v/>
      </c>
      <c r="E76" s="72" t="e">
        <f t="shared" si="3"/>
        <v>#VALUE!</v>
      </c>
      <c r="F76" s="71" t="e">
        <f t="shared" si="0"/>
        <v>#VALUE!</v>
      </c>
      <c r="G76" s="71" t="str">
        <f t="shared" si="4"/>
        <v/>
      </c>
      <c r="H76" s="71" t="str">
        <f t="shared" si="5"/>
        <v/>
      </c>
      <c r="I76" s="71" t="e">
        <f t="shared" si="1"/>
        <v>#VALUE!</v>
      </c>
      <c r="J76" s="71">
        <f>SUM($H$27:$H76)</f>
        <v>0</v>
      </c>
      <c r="L76" s="18">
        <v>59000</v>
      </c>
      <c r="M76" s="18">
        <v>24500</v>
      </c>
      <c r="N76" s="23">
        <v>0.49</v>
      </c>
      <c r="O76" s="18">
        <v>49000</v>
      </c>
      <c r="P76" s="18">
        <v>49000</v>
      </c>
      <c r="Q76" s="18"/>
      <c r="R76" s="20">
        <v>6.4500000000000002E-2</v>
      </c>
      <c r="S76" s="25"/>
      <c r="T76" s="25"/>
      <c r="U76" s="25"/>
    </row>
    <row r="77" spans="1:21" x14ac:dyDescent="0.2">
      <c r="A77" s="3" t="str">
        <f t="shared" si="8"/>
        <v/>
      </c>
      <c r="B77" s="70" t="str">
        <f t="shared" si="2"/>
        <v/>
      </c>
      <c r="C77" s="71" t="str">
        <f t="shared" si="6"/>
        <v/>
      </c>
      <c r="D77" s="71" t="str">
        <f t="shared" si="7"/>
        <v/>
      </c>
      <c r="E77" s="72" t="e">
        <f t="shared" si="3"/>
        <v>#VALUE!</v>
      </c>
      <c r="F77" s="71" t="e">
        <f t="shared" si="0"/>
        <v>#VALUE!</v>
      </c>
      <c r="G77" s="71" t="str">
        <f t="shared" si="4"/>
        <v/>
      </c>
      <c r="H77" s="71" t="str">
        <f t="shared" si="5"/>
        <v/>
      </c>
      <c r="I77" s="71" t="e">
        <f t="shared" si="1"/>
        <v>#VALUE!</v>
      </c>
      <c r="J77" s="71">
        <f>SUM($H$27:$H77)</f>
        <v>0</v>
      </c>
      <c r="L77" s="18">
        <v>60000</v>
      </c>
      <c r="M77" s="18">
        <v>25000</v>
      </c>
      <c r="N77" s="23">
        <v>0.5</v>
      </c>
      <c r="O77" s="18">
        <v>50000</v>
      </c>
      <c r="P77" s="18">
        <v>50000</v>
      </c>
      <c r="Q77" s="18"/>
      <c r="R77" s="20">
        <v>6.5000000000000002E-2</v>
      </c>
      <c r="S77" s="25"/>
      <c r="T77" s="25"/>
      <c r="U77" s="25"/>
    </row>
    <row r="78" spans="1:21" x14ac:dyDescent="0.2">
      <c r="A78" s="3" t="str">
        <f t="shared" si="8"/>
        <v/>
      </c>
      <c r="B78" s="70" t="str">
        <f t="shared" si="2"/>
        <v/>
      </c>
      <c r="C78" s="71" t="str">
        <f t="shared" si="6"/>
        <v/>
      </c>
      <c r="D78" s="71" t="str">
        <f t="shared" si="7"/>
        <v/>
      </c>
      <c r="E78" s="72" t="e">
        <f t="shared" si="3"/>
        <v>#VALUE!</v>
      </c>
      <c r="F78" s="71" t="e">
        <f t="shared" si="0"/>
        <v>#VALUE!</v>
      </c>
      <c r="G78" s="71" t="str">
        <f t="shared" si="4"/>
        <v/>
      </c>
      <c r="H78" s="71" t="str">
        <f t="shared" si="5"/>
        <v/>
      </c>
      <c r="I78" s="71" t="e">
        <f t="shared" si="1"/>
        <v>#VALUE!</v>
      </c>
      <c r="J78" s="71">
        <f>SUM($H$27:$H78)</f>
        <v>0</v>
      </c>
      <c r="L78" s="18">
        <v>61000</v>
      </c>
      <c r="M78" s="18">
        <v>25500</v>
      </c>
      <c r="N78" s="25"/>
      <c r="O78" s="25"/>
      <c r="P78" s="25"/>
      <c r="Q78" s="25"/>
      <c r="R78" s="20">
        <v>6.5500000000000003E-2</v>
      </c>
      <c r="S78" s="25"/>
      <c r="T78" s="25"/>
      <c r="U78" s="25"/>
    </row>
    <row r="79" spans="1:21" x14ac:dyDescent="0.2">
      <c r="A79" s="3" t="str">
        <f t="shared" si="8"/>
        <v/>
      </c>
      <c r="B79" s="70" t="str">
        <f t="shared" si="2"/>
        <v/>
      </c>
      <c r="C79" s="71" t="str">
        <f t="shared" si="6"/>
        <v/>
      </c>
      <c r="D79" s="71" t="str">
        <f t="shared" si="7"/>
        <v/>
      </c>
      <c r="E79" s="72" t="e">
        <f t="shared" si="3"/>
        <v>#VALUE!</v>
      </c>
      <c r="F79" s="71" t="e">
        <f t="shared" si="0"/>
        <v>#VALUE!</v>
      </c>
      <c r="G79" s="71" t="str">
        <f t="shared" si="4"/>
        <v/>
      </c>
      <c r="H79" s="71" t="str">
        <f t="shared" si="5"/>
        <v/>
      </c>
      <c r="I79" s="71" t="e">
        <f t="shared" si="1"/>
        <v>#VALUE!</v>
      </c>
      <c r="J79" s="71">
        <f>SUM($H$27:$H79)</f>
        <v>0</v>
      </c>
      <c r="L79" s="18">
        <v>62000</v>
      </c>
      <c r="M79" s="18">
        <v>26000</v>
      </c>
      <c r="N79" s="25"/>
      <c r="O79" s="25"/>
      <c r="P79" s="25"/>
      <c r="Q79" s="25"/>
      <c r="R79" s="20">
        <v>6.6000000000000003E-2</v>
      </c>
      <c r="S79" s="25"/>
      <c r="T79" s="25"/>
      <c r="U79" s="25"/>
    </row>
    <row r="80" spans="1:21" x14ac:dyDescent="0.2">
      <c r="A80" s="3" t="str">
        <f t="shared" si="8"/>
        <v/>
      </c>
      <c r="B80" s="70" t="str">
        <f t="shared" si="2"/>
        <v/>
      </c>
      <c r="C80" s="71" t="str">
        <f t="shared" si="6"/>
        <v/>
      </c>
      <c r="D80" s="71" t="str">
        <f t="shared" si="7"/>
        <v/>
      </c>
      <c r="E80" s="72" t="e">
        <f t="shared" si="3"/>
        <v>#VALUE!</v>
      </c>
      <c r="F80" s="71" t="e">
        <f t="shared" si="0"/>
        <v>#VALUE!</v>
      </c>
      <c r="G80" s="71" t="str">
        <f t="shared" si="4"/>
        <v/>
      </c>
      <c r="H80" s="71" t="str">
        <f t="shared" si="5"/>
        <v/>
      </c>
      <c r="I80" s="71" t="e">
        <f t="shared" si="1"/>
        <v>#VALUE!</v>
      </c>
      <c r="J80" s="71">
        <f>SUM($H$27:$H80)</f>
        <v>0</v>
      </c>
      <c r="L80" s="18">
        <v>63000</v>
      </c>
      <c r="M80" s="18">
        <v>26500</v>
      </c>
      <c r="N80" s="25"/>
      <c r="O80" s="25"/>
      <c r="P80" s="25"/>
      <c r="Q80" s="25"/>
      <c r="R80" s="20">
        <v>6.6500000000000004E-2</v>
      </c>
      <c r="S80" s="25"/>
      <c r="T80" s="25"/>
      <c r="U80" s="25"/>
    </row>
    <row r="81" spans="1:21" x14ac:dyDescent="0.2">
      <c r="A81" s="3" t="str">
        <f t="shared" si="8"/>
        <v/>
      </c>
      <c r="B81" s="70" t="str">
        <f t="shared" si="2"/>
        <v/>
      </c>
      <c r="C81" s="71" t="str">
        <f t="shared" si="6"/>
        <v/>
      </c>
      <c r="D81" s="71" t="str">
        <f t="shared" si="7"/>
        <v/>
      </c>
      <c r="E81" s="72" t="e">
        <f t="shared" si="3"/>
        <v>#VALUE!</v>
      </c>
      <c r="F81" s="71" t="e">
        <f t="shared" si="0"/>
        <v>#VALUE!</v>
      </c>
      <c r="G81" s="71" t="str">
        <f t="shared" si="4"/>
        <v/>
      </c>
      <c r="H81" s="71" t="str">
        <f t="shared" si="5"/>
        <v/>
      </c>
      <c r="I81" s="71" t="e">
        <f t="shared" si="1"/>
        <v>#VALUE!</v>
      </c>
      <c r="J81" s="71">
        <f>SUM($H$27:$H81)</f>
        <v>0</v>
      </c>
      <c r="L81" s="18">
        <v>64000</v>
      </c>
      <c r="M81" s="18">
        <v>27000</v>
      </c>
      <c r="N81" s="25"/>
      <c r="O81" s="25"/>
      <c r="P81" s="25"/>
      <c r="Q81" s="25"/>
      <c r="R81" s="20">
        <v>6.7000000000000004E-2</v>
      </c>
      <c r="S81" s="25"/>
      <c r="T81" s="25"/>
      <c r="U81" s="25"/>
    </row>
    <row r="82" spans="1:21" x14ac:dyDescent="0.2">
      <c r="A82" s="3" t="str">
        <f t="shared" si="8"/>
        <v/>
      </c>
      <c r="B82" s="70" t="str">
        <f t="shared" si="2"/>
        <v/>
      </c>
      <c r="C82" s="71" t="str">
        <f t="shared" si="6"/>
        <v/>
      </c>
      <c r="D82" s="71" t="str">
        <f t="shared" si="7"/>
        <v/>
      </c>
      <c r="E82" s="72" t="e">
        <f t="shared" si="3"/>
        <v>#VALUE!</v>
      </c>
      <c r="F82" s="71" t="e">
        <f t="shared" si="0"/>
        <v>#VALUE!</v>
      </c>
      <c r="G82" s="71" t="str">
        <f t="shared" si="4"/>
        <v/>
      </c>
      <c r="H82" s="71" t="str">
        <f t="shared" si="5"/>
        <v/>
      </c>
      <c r="I82" s="71" t="e">
        <f t="shared" si="1"/>
        <v>#VALUE!</v>
      </c>
      <c r="J82" s="71">
        <f>SUM($H$27:$H82)</f>
        <v>0</v>
      </c>
      <c r="L82" s="18">
        <v>65000</v>
      </c>
      <c r="M82" s="18">
        <v>27500</v>
      </c>
      <c r="N82" s="25"/>
      <c r="O82" s="25"/>
      <c r="P82" s="25"/>
      <c r="Q82" s="25"/>
      <c r="R82" s="20">
        <v>6.7500000000000004E-2</v>
      </c>
      <c r="S82" s="25"/>
      <c r="T82" s="25"/>
      <c r="U82" s="25"/>
    </row>
    <row r="83" spans="1:21" x14ac:dyDescent="0.2">
      <c r="A83" s="3" t="str">
        <f t="shared" si="8"/>
        <v/>
      </c>
      <c r="B83" s="70" t="str">
        <f t="shared" si="2"/>
        <v/>
      </c>
      <c r="C83" s="71" t="str">
        <f t="shared" si="6"/>
        <v/>
      </c>
      <c r="D83" s="71" t="str">
        <f t="shared" si="7"/>
        <v/>
      </c>
      <c r="E83" s="72" t="e">
        <f t="shared" si="3"/>
        <v>#VALUE!</v>
      </c>
      <c r="F83" s="71" t="e">
        <f t="shared" si="0"/>
        <v>#VALUE!</v>
      </c>
      <c r="G83" s="71" t="str">
        <f t="shared" si="4"/>
        <v/>
      </c>
      <c r="H83" s="71" t="str">
        <f t="shared" si="5"/>
        <v/>
      </c>
      <c r="I83" s="71" t="e">
        <f t="shared" si="1"/>
        <v>#VALUE!</v>
      </c>
      <c r="J83" s="71">
        <f>SUM($H$27:$H83)</f>
        <v>0</v>
      </c>
      <c r="L83" s="18">
        <v>66000</v>
      </c>
      <c r="M83" s="18">
        <v>28000</v>
      </c>
      <c r="N83" s="25"/>
      <c r="O83" s="25"/>
      <c r="P83" s="25"/>
      <c r="Q83" s="25"/>
      <c r="R83" s="20">
        <v>6.8000000000000005E-2</v>
      </c>
      <c r="S83" s="25"/>
      <c r="T83" s="25"/>
      <c r="U83" s="25"/>
    </row>
    <row r="84" spans="1:21" x14ac:dyDescent="0.2">
      <c r="A84" s="3" t="str">
        <f t="shared" si="8"/>
        <v/>
      </c>
      <c r="B84" s="70" t="str">
        <f t="shared" si="2"/>
        <v/>
      </c>
      <c r="C84" s="71" t="str">
        <f t="shared" si="6"/>
        <v/>
      </c>
      <c r="D84" s="71" t="str">
        <f t="shared" si="7"/>
        <v/>
      </c>
      <c r="E84" s="72" t="e">
        <f t="shared" si="3"/>
        <v>#VALUE!</v>
      </c>
      <c r="F84" s="71" t="e">
        <f t="shared" si="0"/>
        <v>#VALUE!</v>
      </c>
      <c r="G84" s="71" t="str">
        <f t="shared" si="4"/>
        <v/>
      </c>
      <c r="H84" s="71" t="str">
        <f t="shared" si="5"/>
        <v/>
      </c>
      <c r="I84" s="71" t="e">
        <f t="shared" si="1"/>
        <v>#VALUE!</v>
      </c>
      <c r="J84" s="71">
        <f>SUM($H$27:$H84)</f>
        <v>0</v>
      </c>
      <c r="L84" s="18">
        <v>67000</v>
      </c>
      <c r="M84" s="18">
        <v>28500</v>
      </c>
      <c r="N84" s="25"/>
      <c r="O84" s="25"/>
      <c r="P84" s="25"/>
      <c r="Q84" s="25"/>
      <c r="R84" s="20">
        <v>6.8500000000000005E-2</v>
      </c>
      <c r="S84" s="25"/>
      <c r="T84" s="25"/>
      <c r="U84" s="25"/>
    </row>
    <row r="85" spans="1:21" x14ac:dyDescent="0.2">
      <c r="A85" s="3" t="str">
        <f t="shared" si="8"/>
        <v/>
      </c>
      <c r="B85" s="70" t="str">
        <f t="shared" si="2"/>
        <v/>
      </c>
      <c r="C85" s="71" t="str">
        <f t="shared" si="6"/>
        <v/>
      </c>
      <c r="D85" s="71" t="str">
        <f t="shared" si="7"/>
        <v/>
      </c>
      <c r="E85" s="72" t="e">
        <f t="shared" si="3"/>
        <v>#VALUE!</v>
      </c>
      <c r="F85" s="71" t="e">
        <f t="shared" si="0"/>
        <v>#VALUE!</v>
      </c>
      <c r="G85" s="71" t="str">
        <f t="shared" si="4"/>
        <v/>
      </c>
      <c r="H85" s="71" t="str">
        <f t="shared" si="5"/>
        <v/>
      </c>
      <c r="I85" s="71" t="e">
        <f t="shared" si="1"/>
        <v>#VALUE!</v>
      </c>
      <c r="J85" s="71">
        <f>SUM($H$27:$H85)</f>
        <v>0</v>
      </c>
      <c r="L85" s="18">
        <v>68000</v>
      </c>
      <c r="M85" s="18">
        <v>29000</v>
      </c>
      <c r="N85" s="25"/>
      <c r="O85" s="25"/>
      <c r="P85" s="25"/>
      <c r="Q85" s="25"/>
      <c r="R85" s="20">
        <v>6.9000000000000006E-2</v>
      </c>
      <c r="S85" s="25"/>
      <c r="T85" s="25"/>
      <c r="U85" s="25"/>
    </row>
    <row r="86" spans="1:21" x14ac:dyDescent="0.2">
      <c r="A86" s="3" t="str">
        <f t="shared" si="8"/>
        <v/>
      </c>
      <c r="B86" s="70" t="str">
        <f t="shared" si="2"/>
        <v/>
      </c>
      <c r="C86" s="71" t="str">
        <f t="shared" si="6"/>
        <v/>
      </c>
      <c r="D86" s="71" t="str">
        <f t="shared" si="7"/>
        <v/>
      </c>
      <c r="E86" s="72" t="e">
        <f t="shared" si="3"/>
        <v>#VALUE!</v>
      </c>
      <c r="F86" s="71" t="e">
        <f t="shared" si="0"/>
        <v>#VALUE!</v>
      </c>
      <c r="G86" s="71" t="str">
        <f t="shared" si="4"/>
        <v/>
      </c>
      <c r="H86" s="71" t="str">
        <f t="shared" si="5"/>
        <v/>
      </c>
      <c r="I86" s="71" t="e">
        <f t="shared" si="1"/>
        <v>#VALUE!</v>
      </c>
      <c r="J86" s="71">
        <f>SUM($H$27:$H86)</f>
        <v>0</v>
      </c>
      <c r="L86" s="18">
        <v>69000</v>
      </c>
      <c r="M86" s="18">
        <v>29500</v>
      </c>
      <c r="N86" s="23"/>
      <c r="O86" s="25"/>
      <c r="P86" s="25"/>
      <c r="Q86" s="25"/>
      <c r="R86" s="20">
        <v>6.9500000000000006E-2</v>
      </c>
      <c r="S86" s="25"/>
      <c r="T86" s="25"/>
      <c r="U86" s="25"/>
    </row>
    <row r="87" spans="1:21" x14ac:dyDescent="0.2">
      <c r="A87" s="3" t="str">
        <f t="shared" si="8"/>
        <v/>
      </c>
      <c r="B87" s="70" t="str">
        <f t="shared" si="2"/>
        <v/>
      </c>
      <c r="C87" s="71" t="str">
        <f t="shared" si="6"/>
        <v/>
      </c>
      <c r="D87" s="71" t="str">
        <f t="shared" si="7"/>
        <v/>
      </c>
      <c r="E87" s="72" t="e">
        <f t="shared" si="3"/>
        <v>#VALUE!</v>
      </c>
      <c r="F87" s="71" t="e">
        <f t="shared" si="0"/>
        <v>#VALUE!</v>
      </c>
      <c r="G87" s="71" t="str">
        <f t="shared" si="4"/>
        <v/>
      </c>
      <c r="H87" s="71" t="str">
        <f t="shared" si="5"/>
        <v/>
      </c>
      <c r="I87" s="71" t="e">
        <f t="shared" si="1"/>
        <v>#VALUE!</v>
      </c>
      <c r="J87" s="71">
        <f>SUM($H$27:$H87)</f>
        <v>0</v>
      </c>
      <c r="L87" s="18">
        <v>70000</v>
      </c>
      <c r="M87" s="18">
        <v>30000</v>
      </c>
      <c r="N87" s="23"/>
      <c r="O87" s="25"/>
      <c r="P87" s="25"/>
      <c r="Q87" s="25"/>
      <c r="R87" s="20">
        <v>7.0000000000000007E-2</v>
      </c>
      <c r="S87" s="25"/>
      <c r="T87" s="25"/>
      <c r="U87" s="25"/>
    </row>
    <row r="88" spans="1:21" x14ac:dyDescent="0.2">
      <c r="A88" s="3" t="str">
        <f t="shared" si="8"/>
        <v/>
      </c>
      <c r="B88" s="70" t="str">
        <f t="shared" si="2"/>
        <v/>
      </c>
      <c r="C88" s="71" t="str">
        <f t="shared" si="6"/>
        <v/>
      </c>
      <c r="D88" s="71" t="str">
        <f t="shared" si="7"/>
        <v/>
      </c>
      <c r="E88" s="72" t="e">
        <f t="shared" si="3"/>
        <v>#VALUE!</v>
      </c>
      <c r="F88" s="71" t="e">
        <f t="shared" si="0"/>
        <v>#VALUE!</v>
      </c>
      <c r="G88" s="71" t="str">
        <f t="shared" si="4"/>
        <v/>
      </c>
      <c r="H88" s="71" t="str">
        <f t="shared" si="5"/>
        <v/>
      </c>
      <c r="I88" s="71" t="e">
        <f t="shared" si="1"/>
        <v>#VALUE!</v>
      </c>
      <c r="J88" s="71">
        <f>SUM($H$27:$H88)</f>
        <v>0</v>
      </c>
      <c r="L88" s="18">
        <v>71000</v>
      </c>
      <c r="M88" s="18">
        <v>30500</v>
      </c>
      <c r="N88" s="23"/>
      <c r="O88" s="25"/>
      <c r="P88" s="25"/>
      <c r="Q88" s="25"/>
      <c r="R88" s="20">
        <v>7.0499999999999993E-2</v>
      </c>
      <c r="S88" s="25"/>
      <c r="T88" s="25"/>
      <c r="U88" s="25"/>
    </row>
    <row r="89" spans="1:21" x14ac:dyDescent="0.2">
      <c r="A89" s="3" t="str">
        <f t="shared" si="8"/>
        <v/>
      </c>
      <c r="B89" s="70" t="str">
        <f t="shared" si="2"/>
        <v/>
      </c>
      <c r="C89" s="71" t="str">
        <f t="shared" si="6"/>
        <v/>
      </c>
      <c r="D89" s="71" t="str">
        <f t="shared" si="7"/>
        <v/>
      </c>
      <c r="E89" s="72" t="e">
        <f t="shared" si="3"/>
        <v>#VALUE!</v>
      </c>
      <c r="F89" s="71" t="e">
        <f t="shared" si="0"/>
        <v>#VALUE!</v>
      </c>
      <c r="G89" s="71" t="str">
        <f t="shared" si="4"/>
        <v/>
      </c>
      <c r="H89" s="71" t="str">
        <f t="shared" si="5"/>
        <v/>
      </c>
      <c r="I89" s="71" t="e">
        <f t="shared" si="1"/>
        <v>#VALUE!</v>
      </c>
      <c r="J89" s="71">
        <f>SUM($H$27:$H89)</f>
        <v>0</v>
      </c>
      <c r="L89" s="18">
        <v>72000</v>
      </c>
      <c r="M89" s="18">
        <v>31000</v>
      </c>
      <c r="N89" s="23"/>
      <c r="O89" s="25"/>
      <c r="P89" s="25"/>
      <c r="Q89" s="25"/>
      <c r="R89" s="20">
        <v>7.0999999999999994E-2</v>
      </c>
      <c r="S89" s="25"/>
      <c r="T89" s="25"/>
      <c r="U89" s="25"/>
    </row>
    <row r="90" spans="1:21" x14ac:dyDescent="0.2">
      <c r="A90" s="3" t="str">
        <f t="shared" si="8"/>
        <v/>
      </c>
      <c r="B90" s="70" t="str">
        <f t="shared" si="2"/>
        <v/>
      </c>
      <c r="C90" s="71" t="str">
        <f t="shared" si="6"/>
        <v/>
      </c>
      <c r="D90" s="71" t="str">
        <f t="shared" si="7"/>
        <v/>
      </c>
      <c r="E90" s="72" t="e">
        <f t="shared" si="3"/>
        <v>#VALUE!</v>
      </c>
      <c r="F90" s="71" t="e">
        <f t="shared" si="0"/>
        <v>#VALUE!</v>
      </c>
      <c r="G90" s="71" t="str">
        <f t="shared" si="4"/>
        <v/>
      </c>
      <c r="H90" s="71" t="str">
        <f t="shared" si="5"/>
        <v/>
      </c>
      <c r="I90" s="71" t="e">
        <f t="shared" si="1"/>
        <v>#VALUE!</v>
      </c>
      <c r="J90" s="71">
        <f>SUM($H$27:$H90)</f>
        <v>0</v>
      </c>
      <c r="L90" s="18">
        <v>73000</v>
      </c>
      <c r="M90" s="18">
        <v>31500</v>
      </c>
      <c r="N90" s="23"/>
      <c r="O90" s="25"/>
      <c r="P90" s="25"/>
      <c r="Q90" s="25"/>
      <c r="R90" s="20">
        <v>7.1499999999999994E-2</v>
      </c>
      <c r="S90" s="25"/>
      <c r="T90" s="25"/>
      <c r="U90" s="25"/>
    </row>
    <row r="91" spans="1:21" x14ac:dyDescent="0.2">
      <c r="A91" s="3" t="str">
        <f t="shared" si="8"/>
        <v/>
      </c>
      <c r="B91" s="70" t="str">
        <f t="shared" ref="B91:B154" si="9">IF(Pay_Num&lt;&gt;"",DATE(YEAR(Loan_Start),MONTH(Loan_Start)+(Pay_Num)*12/Num_Pmt_Per_Year,DAY(Loan_Start)),"")</f>
        <v/>
      </c>
      <c r="C91" s="71" t="str">
        <f t="shared" si="6"/>
        <v/>
      </c>
      <c r="D91" s="71" t="str">
        <f t="shared" si="7"/>
        <v/>
      </c>
      <c r="E91" s="72" t="e">
        <f t="shared" ref="E91:E154" si="10">IF(AND(Pay_Num&lt;&gt;"",Sched_Pay+Scheduled_Extra_Payments&lt;Beg_Bal),Scheduled_Extra_Payments,IF(AND(Pay_Num&lt;&gt;"",Beg_Bal-Sched_Pay&gt;0),Beg_Bal-Sched_Pay,IF(Pay_Num&lt;&gt;"",0,"")))</f>
        <v>#VALUE!</v>
      </c>
      <c r="F91" s="71" t="e">
        <f t="shared" ref="F91:F154" si="11">IF(AND(Pay_Num&lt;&gt;"",Sched_Pay+Extra_Pay&lt;Beg_Bal),Sched_Pay+Extra_Pay,IF(Pay_Num&lt;&gt;"",Beg_Bal,""))</f>
        <v>#VALUE!</v>
      </c>
      <c r="G91" s="71" t="str">
        <f t="shared" si="4"/>
        <v/>
      </c>
      <c r="H91" s="71" t="str">
        <f t="shared" si="5"/>
        <v/>
      </c>
      <c r="I91" s="71" t="e">
        <f t="shared" ref="I91:I154" si="12">IF(AND(Pay_Num&lt;&gt;"",Sched_Pay+Extra_Pay&lt;Beg_Bal),Beg_Bal-Princ,IF(Pay_Num&lt;&gt;"",0,""))</f>
        <v>#VALUE!</v>
      </c>
      <c r="J91" s="71">
        <f>SUM($H$27:$H91)</f>
        <v>0</v>
      </c>
      <c r="L91" s="18">
        <v>74000</v>
      </c>
      <c r="M91" s="18">
        <v>32000</v>
      </c>
      <c r="N91" s="23"/>
      <c r="O91" s="25"/>
      <c r="P91" s="25"/>
      <c r="Q91" s="25"/>
      <c r="R91" s="20">
        <v>7.1999999999999995E-2</v>
      </c>
      <c r="S91" s="25"/>
      <c r="T91" s="25"/>
      <c r="U91" s="25"/>
    </row>
    <row r="92" spans="1:21" x14ac:dyDescent="0.2">
      <c r="A92" s="3" t="str">
        <f t="shared" ref="A92:A155" si="13">IF(Values_Entered,A91+1,"")</f>
        <v/>
      </c>
      <c r="B92" s="70" t="str">
        <f t="shared" si="9"/>
        <v/>
      </c>
      <c r="C92" s="71" t="str">
        <f t="shared" ref="C92:C155" si="14">IF(Pay_Num&lt;&gt;"",I91,"")</f>
        <v/>
      </c>
      <c r="D92" s="71" t="str">
        <f t="shared" si="7"/>
        <v/>
      </c>
      <c r="E92" s="72" t="e">
        <f t="shared" si="10"/>
        <v>#VALUE!</v>
      </c>
      <c r="F92" s="71" t="e">
        <f t="shared" si="11"/>
        <v>#VALUE!</v>
      </c>
      <c r="G92" s="71" t="str">
        <f t="shared" ref="G92:G155" si="15">IF(Pay_Num&lt;&gt;"",Total_Pay-Int,"")</f>
        <v/>
      </c>
      <c r="H92" s="71" t="str">
        <f t="shared" ref="H92:H155" si="16">IF(Pay_Num&lt;&gt;"",Beg_Bal*Interest_Rate/Num_Pmt_Per_Year,"")</f>
        <v/>
      </c>
      <c r="I92" s="71" t="e">
        <f t="shared" si="12"/>
        <v>#VALUE!</v>
      </c>
      <c r="J92" s="71">
        <f>SUM($H$27:$H92)</f>
        <v>0</v>
      </c>
      <c r="L92" s="18">
        <v>75000</v>
      </c>
      <c r="M92" s="18">
        <v>32500</v>
      </c>
      <c r="N92" s="23"/>
      <c r="O92" s="25"/>
      <c r="P92" s="25"/>
      <c r="Q92" s="25"/>
      <c r="R92" s="20">
        <v>7.2499999999999995E-2</v>
      </c>
      <c r="S92" s="25"/>
      <c r="T92" s="25"/>
      <c r="U92" s="25"/>
    </row>
    <row r="93" spans="1:21" x14ac:dyDescent="0.2">
      <c r="A93" s="3" t="str">
        <f t="shared" si="13"/>
        <v/>
      </c>
      <c r="B93" s="70" t="str">
        <f t="shared" si="9"/>
        <v/>
      </c>
      <c r="C93" s="71" t="str">
        <f t="shared" si="14"/>
        <v/>
      </c>
      <c r="D93" s="71" t="str">
        <f t="shared" ref="D93:D156" si="17">IF(Pay_Num&lt;&gt;"",Scheduled_Monthly_Payment,"")</f>
        <v/>
      </c>
      <c r="E93" s="72" t="e">
        <f t="shared" si="10"/>
        <v>#VALUE!</v>
      </c>
      <c r="F93" s="71" t="e">
        <f t="shared" si="11"/>
        <v>#VALUE!</v>
      </c>
      <c r="G93" s="71" t="str">
        <f t="shared" si="15"/>
        <v/>
      </c>
      <c r="H93" s="71" t="str">
        <f t="shared" si="16"/>
        <v/>
      </c>
      <c r="I93" s="71" t="e">
        <f t="shared" si="12"/>
        <v>#VALUE!</v>
      </c>
      <c r="J93" s="71">
        <f>SUM($H$27:$H93)</f>
        <v>0</v>
      </c>
      <c r="L93" s="18">
        <v>76000</v>
      </c>
      <c r="M93" s="18">
        <v>33000</v>
      </c>
      <c r="N93" s="23"/>
      <c r="O93" s="25"/>
      <c r="P93" s="25"/>
      <c r="Q93" s="25"/>
      <c r="R93" s="20">
        <v>7.2999999999999995E-2</v>
      </c>
      <c r="S93" s="25"/>
      <c r="T93" s="25"/>
      <c r="U93" s="25"/>
    </row>
    <row r="94" spans="1:21" x14ac:dyDescent="0.2">
      <c r="A94" s="3" t="str">
        <f t="shared" si="13"/>
        <v/>
      </c>
      <c r="B94" s="70" t="str">
        <f t="shared" si="9"/>
        <v/>
      </c>
      <c r="C94" s="71" t="str">
        <f t="shared" si="14"/>
        <v/>
      </c>
      <c r="D94" s="71" t="str">
        <f t="shared" si="17"/>
        <v/>
      </c>
      <c r="E94" s="72" t="e">
        <f t="shared" si="10"/>
        <v>#VALUE!</v>
      </c>
      <c r="F94" s="71" t="e">
        <f t="shared" si="11"/>
        <v>#VALUE!</v>
      </c>
      <c r="G94" s="71" t="str">
        <f t="shared" si="15"/>
        <v/>
      </c>
      <c r="H94" s="71" t="str">
        <f t="shared" si="16"/>
        <v/>
      </c>
      <c r="I94" s="71" t="e">
        <f t="shared" si="12"/>
        <v>#VALUE!</v>
      </c>
      <c r="J94" s="71">
        <f>SUM($H$27:$H94)</f>
        <v>0</v>
      </c>
      <c r="L94" s="18">
        <v>77000</v>
      </c>
      <c r="M94" s="18">
        <v>33500</v>
      </c>
      <c r="N94" s="23"/>
      <c r="O94" s="25"/>
      <c r="P94" s="25"/>
      <c r="Q94" s="25"/>
      <c r="R94" s="20">
        <v>7.3499999999999996E-2</v>
      </c>
      <c r="S94" s="25"/>
      <c r="T94" s="25"/>
      <c r="U94" s="25"/>
    </row>
    <row r="95" spans="1:21" x14ac:dyDescent="0.2">
      <c r="A95" s="3" t="str">
        <f t="shared" si="13"/>
        <v/>
      </c>
      <c r="B95" s="70" t="str">
        <f t="shared" si="9"/>
        <v/>
      </c>
      <c r="C95" s="71" t="str">
        <f t="shared" si="14"/>
        <v/>
      </c>
      <c r="D95" s="71" t="str">
        <f t="shared" si="17"/>
        <v/>
      </c>
      <c r="E95" s="72" t="e">
        <f t="shared" si="10"/>
        <v>#VALUE!</v>
      </c>
      <c r="F95" s="71" t="e">
        <f t="shared" si="11"/>
        <v>#VALUE!</v>
      </c>
      <c r="G95" s="71" t="str">
        <f t="shared" si="15"/>
        <v/>
      </c>
      <c r="H95" s="71" t="str">
        <f t="shared" si="16"/>
        <v/>
      </c>
      <c r="I95" s="71" t="e">
        <f t="shared" si="12"/>
        <v>#VALUE!</v>
      </c>
      <c r="J95" s="71">
        <f>SUM($H$27:$H95)</f>
        <v>0</v>
      </c>
      <c r="L95" s="18">
        <v>78000</v>
      </c>
      <c r="M95" s="18">
        <v>34000</v>
      </c>
      <c r="N95" s="23"/>
      <c r="O95" s="25"/>
      <c r="P95" s="25"/>
      <c r="Q95" s="25"/>
      <c r="R95" s="20">
        <v>7.3999999999999996E-2</v>
      </c>
      <c r="S95" s="25"/>
      <c r="T95" s="25"/>
      <c r="U95" s="25"/>
    </row>
    <row r="96" spans="1:21" x14ac:dyDescent="0.2">
      <c r="A96" s="3" t="str">
        <f t="shared" si="13"/>
        <v/>
      </c>
      <c r="B96" s="70" t="str">
        <f t="shared" si="9"/>
        <v/>
      </c>
      <c r="C96" s="71" t="str">
        <f t="shared" si="14"/>
        <v/>
      </c>
      <c r="D96" s="71" t="str">
        <f t="shared" si="17"/>
        <v/>
      </c>
      <c r="E96" s="72" t="e">
        <f t="shared" si="10"/>
        <v>#VALUE!</v>
      </c>
      <c r="F96" s="71" t="e">
        <f t="shared" si="11"/>
        <v>#VALUE!</v>
      </c>
      <c r="G96" s="71" t="str">
        <f t="shared" si="15"/>
        <v/>
      </c>
      <c r="H96" s="71" t="str">
        <f t="shared" si="16"/>
        <v/>
      </c>
      <c r="I96" s="71" t="e">
        <f t="shared" si="12"/>
        <v>#VALUE!</v>
      </c>
      <c r="J96" s="71">
        <f>SUM($H$27:$H96)</f>
        <v>0</v>
      </c>
      <c r="L96" s="18">
        <v>79000</v>
      </c>
      <c r="M96" s="18">
        <v>34500</v>
      </c>
      <c r="N96" s="23"/>
      <c r="O96" s="25"/>
      <c r="P96" s="25"/>
      <c r="Q96" s="25"/>
      <c r="R96" s="20">
        <v>7.4499999999999997E-2</v>
      </c>
      <c r="S96" s="25"/>
      <c r="T96" s="25"/>
      <c r="U96" s="25"/>
    </row>
    <row r="97" spans="1:21" x14ac:dyDescent="0.2">
      <c r="A97" s="3" t="str">
        <f t="shared" si="13"/>
        <v/>
      </c>
      <c r="B97" s="70" t="str">
        <f t="shared" si="9"/>
        <v/>
      </c>
      <c r="C97" s="71" t="str">
        <f t="shared" si="14"/>
        <v/>
      </c>
      <c r="D97" s="71" t="str">
        <f t="shared" si="17"/>
        <v/>
      </c>
      <c r="E97" s="72" t="e">
        <f t="shared" si="10"/>
        <v>#VALUE!</v>
      </c>
      <c r="F97" s="71" t="e">
        <f t="shared" si="11"/>
        <v>#VALUE!</v>
      </c>
      <c r="G97" s="71" t="str">
        <f t="shared" si="15"/>
        <v/>
      </c>
      <c r="H97" s="71" t="str">
        <f t="shared" si="16"/>
        <v/>
      </c>
      <c r="I97" s="71" t="e">
        <f t="shared" si="12"/>
        <v>#VALUE!</v>
      </c>
      <c r="J97" s="71">
        <f>SUM($H$27:$H97)</f>
        <v>0</v>
      </c>
      <c r="L97" s="18">
        <v>80000</v>
      </c>
      <c r="M97" s="18">
        <v>35000</v>
      </c>
      <c r="N97" s="23"/>
      <c r="O97" s="25"/>
      <c r="P97" s="25"/>
      <c r="Q97" s="25"/>
      <c r="R97" s="20">
        <v>7.4999999999999997E-2</v>
      </c>
      <c r="S97" s="25"/>
      <c r="T97" s="25"/>
      <c r="U97" s="25"/>
    </row>
    <row r="98" spans="1:21" x14ac:dyDescent="0.2">
      <c r="A98" s="3" t="str">
        <f t="shared" si="13"/>
        <v/>
      </c>
      <c r="B98" s="70" t="str">
        <f t="shared" si="9"/>
        <v/>
      </c>
      <c r="C98" s="71" t="str">
        <f t="shared" si="14"/>
        <v/>
      </c>
      <c r="D98" s="71" t="str">
        <f t="shared" si="17"/>
        <v/>
      </c>
      <c r="E98" s="72" t="e">
        <f t="shared" si="10"/>
        <v>#VALUE!</v>
      </c>
      <c r="F98" s="71" t="e">
        <f t="shared" si="11"/>
        <v>#VALUE!</v>
      </c>
      <c r="G98" s="71" t="str">
        <f t="shared" si="15"/>
        <v/>
      </c>
      <c r="H98" s="71" t="str">
        <f t="shared" si="16"/>
        <v/>
      </c>
      <c r="I98" s="71" t="e">
        <f t="shared" si="12"/>
        <v>#VALUE!</v>
      </c>
      <c r="J98" s="71">
        <f>SUM($H$27:$H98)</f>
        <v>0</v>
      </c>
      <c r="L98" s="18">
        <v>81000</v>
      </c>
      <c r="M98" s="18">
        <v>35500</v>
      </c>
      <c r="N98" s="23"/>
      <c r="O98" s="25"/>
      <c r="P98" s="25"/>
      <c r="Q98" s="25"/>
      <c r="R98" s="20">
        <v>7.5499999999999998E-2</v>
      </c>
      <c r="S98" s="25"/>
      <c r="T98" s="25"/>
      <c r="U98" s="25"/>
    </row>
    <row r="99" spans="1:21" x14ac:dyDescent="0.2">
      <c r="A99" s="3" t="str">
        <f t="shared" si="13"/>
        <v/>
      </c>
      <c r="B99" s="70" t="str">
        <f t="shared" si="9"/>
        <v/>
      </c>
      <c r="C99" s="71" t="str">
        <f t="shared" si="14"/>
        <v/>
      </c>
      <c r="D99" s="71" t="str">
        <f t="shared" si="17"/>
        <v/>
      </c>
      <c r="E99" s="72" t="e">
        <f t="shared" si="10"/>
        <v>#VALUE!</v>
      </c>
      <c r="F99" s="71" t="e">
        <f t="shared" si="11"/>
        <v>#VALUE!</v>
      </c>
      <c r="G99" s="71" t="str">
        <f t="shared" si="15"/>
        <v/>
      </c>
      <c r="H99" s="71" t="str">
        <f t="shared" si="16"/>
        <v/>
      </c>
      <c r="I99" s="71" t="e">
        <f t="shared" si="12"/>
        <v>#VALUE!</v>
      </c>
      <c r="J99" s="71">
        <f>SUM($H$27:$H99)</f>
        <v>0</v>
      </c>
      <c r="L99" s="18">
        <v>82000</v>
      </c>
      <c r="M99" s="18">
        <v>36000</v>
      </c>
      <c r="N99" s="23"/>
      <c r="O99" s="25"/>
      <c r="P99" s="25"/>
      <c r="Q99" s="25"/>
      <c r="R99" s="20">
        <v>7.5999999999999998E-2</v>
      </c>
      <c r="S99" s="25"/>
      <c r="T99" s="25"/>
      <c r="U99" s="25"/>
    </row>
    <row r="100" spans="1:21" x14ac:dyDescent="0.2">
      <c r="A100" s="3" t="str">
        <f t="shared" si="13"/>
        <v/>
      </c>
      <c r="B100" s="70" t="str">
        <f t="shared" si="9"/>
        <v/>
      </c>
      <c r="C100" s="71" t="str">
        <f t="shared" si="14"/>
        <v/>
      </c>
      <c r="D100" s="71" t="str">
        <f t="shared" si="17"/>
        <v/>
      </c>
      <c r="E100" s="72" t="e">
        <f t="shared" si="10"/>
        <v>#VALUE!</v>
      </c>
      <c r="F100" s="71" t="e">
        <f t="shared" si="11"/>
        <v>#VALUE!</v>
      </c>
      <c r="G100" s="71" t="str">
        <f t="shared" si="15"/>
        <v/>
      </c>
      <c r="H100" s="71" t="str">
        <f t="shared" si="16"/>
        <v/>
      </c>
      <c r="I100" s="71" t="e">
        <f t="shared" si="12"/>
        <v>#VALUE!</v>
      </c>
      <c r="J100" s="71">
        <f>SUM($H$27:$H100)</f>
        <v>0</v>
      </c>
      <c r="L100" s="18">
        <v>83000</v>
      </c>
      <c r="M100" s="18">
        <v>36500</v>
      </c>
      <c r="N100" s="23"/>
      <c r="O100" s="25"/>
      <c r="P100" s="25"/>
      <c r="Q100" s="25"/>
      <c r="R100" s="20">
        <v>7.6499999999999999E-2</v>
      </c>
      <c r="S100" s="25"/>
      <c r="T100" s="25"/>
      <c r="U100" s="25"/>
    </row>
    <row r="101" spans="1:21" x14ac:dyDescent="0.2">
      <c r="A101" s="3" t="str">
        <f t="shared" si="13"/>
        <v/>
      </c>
      <c r="B101" s="70" t="str">
        <f t="shared" si="9"/>
        <v/>
      </c>
      <c r="C101" s="71" t="str">
        <f t="shared" si="14"/>
        <v/>
      </c>
      <c r="D101" s="71" t="str">
        <f t="shared" si="17"/>
        <v/>
      </c>
      <c r="E101" s="72" t="e">
        <f t="shared" si="10"/>
        <v>#VALUE!</v>
      </c>
      <c r="F101" s="71" t="e">
        <f t="shared" si="11"/>
        <v>#VALUE!</v>
      </c>
      <c r="G101" s="71" t="str">
        <f t="shared" si="15"/>
        <v/>
      </c>
      <c r="H101" s="71" t="str">
        <f t="shared" si="16"/>
        <v/>
      </c>
      <c r="I101" s="71" t="e">
        <f t="shared" si="12"/>
        <v>#VALUE!</v>
      </c>
      <c r="J101" s="71">
        <f>SUM($H$27:$H101)</f>
        <v>0</v>
      </c>
      <c r="L101" s="18">
        <v>84000</v>
      </c>
      <c r="M101" s="18">
        <v>37000</v>
      </c>
      <c r="N101" s="23"/>
      <c r="O101" s="25"/>
      <c r="P101" s="25"/>
      <c r="Q101" s="25"/>
      <c r="R101" s="20">
        <v>7.6999999999999999E-2</v>
      </c>
      <c r="S101" s="25"/>
      <c r="T101" s="25"/>
      <c r="U101" s="25"/>
    </row>
    <row r="102" spans="1:21" x14ac:dyDescent="0.2">
      <c r="A102" s="3" t="str">
        <f t="shared" si="13"/>
        <v/>
      </c>
      <c r="B102" s="70" t="str">
        <f t="shared" si="9"/>
        <v/>
      </c>
      <c r="C102" s="71" t="str">
        <f t="shared" si="14"/>
        <v/>
      </c>
      <c r="D102" s="71" t="str">
        <f t="shared" si="17"/>
        <v/>
      </c>
      <c r="E102" s="72" t="e">
        <f t="shared" si="10"/>
        <v>#VALUE!</v>
      </c>
      <c r="F102" s="71" t="e">
        <f t="shared" si="11"/>
        <v>#VALUE!</v>
      </c>
      <c r="G102" s="71" t="str">
        <f t="shared" si="15"/>
        <v/>
      </c>
      <c r="H102" s="71" t="str">
        <f t="shared" si="16"/>
        <v/>
      </c>
      <c r="I102" s="71" t="e">
        <f t="shared" si="12"/>
        <v>#VALUE!</v>
      </c>
      <c r="J102" s="71">
        <f>SUM($H$27:$H102)</f>
        <v>0</v>
      </c>
      <c r="L102" s="18">
        <v>85000</v>
      </c>
      <c r="M102" s="18">
        <v>37500</v>
      </c>
      <c r="N102" s="23"/>
      <c r="O102" s="25"/>
      <c r="P102" s="25"/>
      <c r="Q102" s="25"/>
      <c r="R102" s="20">
        <v>7.7499999999999999E-2</v>
      </c>
      <c r="S102" s="25"/>
      <c r="T102" s="25"/>
      <c r="U102" s="25"/>
    </row>
    <row r="103" spans="1:21" x14ac:dyDescent="0.2">
      <c r="A103" s="3" t="str">
        <f t="shared" si="13"/>
        <v/>
      </c>
      <c r="B103" s="70" t="str">
        <f t="shared" si="9"/>
        <v/>
      </c>
      <c r="C103" s="71" t="str">
        <f t="shared" si="14"/>
        <v/>
      </c>
      <c r="D103" s="71" t="str">
        <f t="shared" si="17"/>
        <v/>
      </c>
      <c r="E103" s="72" t="e">
        <f t="shared" si="10"/>
        <v>#VALUE!</v>
      </c>
      <c r="F103" s="71" t="e">
        <f t="shared" si="11"/>
        <v>#VALUE!</v>
      </c>
      <c r="G103" s="71" t="str">
        <f t="shared" si="15"/>
        <v/>
      </c>
      <c r="H103" s="71" t="str">
        <f t="shared" si="16"/>
        <v/>
      </c>
      <c r="I103" s="71" t="e">
        <f t="shared" si="12"/>
        <v>#VALUE!</v>
      </c>
      <c r="J103" s="71">
        <f>SUM($H$27:$H103)</f>
        <v>0</v>
      </c>
      <c r="L103" s="18">
        <v>86000</v>
      </c>
      <c r="M103" s="18">
        <v>38000</v>
      </c>
      <c r="N103" s="23"/>
      <c r="O103" s="25"/>
      <c r="P103" s="25"/>
      <c r="Q103" s="25"/>
      <c r="R103" s="20">
        <v>7.8E-2</v>
      </c>
      <c r="S103" s="25"/>
      <c r="T103" s="25"/>
      <c r="U103" s="25"/>
    </row>
    <row r="104" spans="1:21" x14ac:dyDescent="0.2">
      <c r="A104" s="3" t="str">
        <f t="shared" si="13"/>
        <v/>
      </c>
      <c r="B104" s="70" t="str">
        <f t="shared" si="9"/>
        <v/>
      </c>
      <c r="C104" s="71" t="str">
        <f t="shared" si="14"/>
        <v/>
      </c>
      <c r="D104" s="71" t="str">
        <f t="shared" si="17"/>
        <v/>
      </c>
      <c r="E104" s="72" t="e">
        <f t="shared" si="10"/>
        <v>#VALUE!</v>
      </c>
      <c r="F104" s="71" t="e">
        <f t="shared" si="11"/>
        <v>#VALUE!</v>
      </c>
      <c r="G104" s="71" t="str">
        <f t="shared" si="15"/>
        <v/>
      </c>
      <c r="H104" s="71" t="str">
        <f t="shared" si="16"/>
        <v/>
      </c>
      <c r="I104" s="71" t="e">
        <f t="shared" si="12"/>
        <v>#VALUE!</v>
      </c>
      <c r="J104" s="71">
        <f>SUM($H$27:$H104)</f>
        <v>0</v>
      </c>
      <c r="L104" s="18">
        <v>87000</v>
      </c>
      <c r="M104" s="18">
        <v>38500</v>
      </c>
      <c r="N104" s="23"/>
      <c r="O104" s="25"/>
      <c r="P104" s="25"/>
      <c r="Q104" s="25"/>
      <c r="R104" s="20">
        <v>7.85E-2</v>
      </c>
      <c r="S104" s="25"/>
      <c r="T104" s="25"/>
      <c r="U104" s="25"/>
    </row>
    <row r="105" spans="1:21" x14ac:dyDescent="0.2">
      <c r="A105" s="3" t="str">
        <f t="shared" si="13"/>
        <v/>
      </c>
      <c r="B105" s="70" t="str">
        <f t="shared" si="9"/>
        <v/>
      </c>
      <c r="C105" s="71" t="str">
        <f t="shared" si="14"/>
        <v/>
      </c>
      <c r="D105" s="71" t="str">
        <f t="shared" si="17"/>
        <v/>
      </c>
      <c r="E105" s="72" t="e">
        <f t="shared" si="10"/>
        <v>#VALUE!</v>
      </c>
      <c r="F105" s="71" t="e">
        <f t="shared" si="11"/>
        <v>#VALUE!</v>
      </c>
      <c r="G105" s="71" t="str">
        <f t="shared" si="15"/>
        <v/>
      </c>
      <c r="H105" s="71" t="str">
        <f t="shared" si="16"/>
        <v/>
      </c>
      <c r="I105" s="71" t="e">
        <f t="shared" si="12"/>
        <v>#VALUE!</v>
      </c>
      <c r="J105" s="71">
        <f>SUM($H$27:$H105)</f>
        <v>0</v>
      </c>
      <c r="L105" s="18">
        <v>88000</v>
      </c>
      <c r="M105" s="18">
        <v>39000</v>
      </c>
      <c r="N105" s="23"/>
      <c r="O105" s="25"/>
      <c r="P105" s="25"/>
      <c r="Q105" s="25"/>
      <c r="R105" s="20">
        <v>7.9000000000000001E-2</v>
      </c>
      <c r="S105" s="25"/>
      <c r="T105" s="25"/>
      <c r="U105" s="25"/>
    </row>
    <row r="106" spans="1:21" x14ac:dyDescent="0.2">
      <c r="A106" s="3" t="str">
        <f t="shared" si="13"/>
        <v/>
      </c>
      <c r="B106" s="70" t="str">
        <f t="shared" si="9"/>
        <v/>
      </c>
      <c r="C106" s="71" t="str">
        <f t="shared" si="14"/>
        <v/>
      </c>
      <c r="D106" s="71" t="str">
        <f t="shared" si="17"/>
        <v/>
      </c>
      <c r="E106" s="72" t="e">
        <f t="shared" si="10"/>
        <v>#VALUE!</v>
      </c>
      <c r="F106" s="71" t="e">
        <f t="shared" si="11"/>
        <v>#VALUE!</v>
      </c>
      <c r="G106" s="71" t="str">
        <f t="shared" si="15"/>
        <v/>
      </c>
      <c r="H106" s="71" t="str">
        <f t="shared" si="16"/>
        <v/>
      </c>
      <c r="I106" s="71" t="e">
        <f t="shared" si="12"/>
        <v>#VALUE!</v>
      </c>
      <c r="J106" s="71">
        <f>SUM($H$27:$H106)</f>
        <v>0</v>
      </c>
      <c r="L106" s="18">
        <v>89000</v>
      </c>
      <c r="M106" s="18">
        <v>39500</v>
      </c>
      <c r="N106" s="23"/>
      <c r="O106" s="25"/>
      <c r="P106" s="25"/>
      <c r="Q106" s="25"/>
      <c r="R106" s="20">
        <v>7.9500000000000001E-2</v>
      </c>
      <c r="S106" s="25"/>
      <c r="T106" s="25"/>
      <c r="U106" s="25"/>
    </row>
    <row r="107" spans="1:21" x14ac:dyDescent="0.2">
      <c r="A107" s="3" t="str">
        <f t="shared" si="13"/>
        <v/>
      </c>
      <c r="B107" s="70" t="str">
        <f t="shared" si="9"/>
        <v/>
      </c>
      <c r="C107" s="71" t="str">
        <f t="shared" si="14"/>
        <v/>
      </c>
      <c r="D107" s="71" t="str">
        <f t="shared" si="17"/>
        <v/>
      </c>
      <c r="E107" s="72" t="e">
        <f t="shared" si="10"/>
        <v>#VALUE!</v>
      </c>
      <c r="F107" s="71" t="e">
        <f t="shared" si="11"/>
        <v>#VALUE!</v>
      </c>
      <c r="G107" s="71" t="str">
        <f t="shared" si="15"/>
        <v/>
      </c>
      <c r="H107" s="71" t="str">
        <f t="shared" si="16"/>
        <v/>
      </c>
      <c r="I107" s="71" t="e">
        <f t="shared" si="12"/>
        <v>#VALUE!</v>
      </c>
      <c r="J107" s="71">
        <f>SUM($H$27:$H107)</f>
        <v>0</v>
      </c>
      <c r="L107" s="18">
        <v>90000</v>
      </c>
      <c r="M107" s="18">
        <v>40000</v>
      </c>
      <c r="N107" s="23"/>
      <c r="O107" s="25"/>
      <c r="P107" s="25"/>
      <c r="Q107" s="25"/>
      <c r="R107" s="20">
        <v>0.08</v>
      </c>
      <c r="S107" s="25"/>
      <c r="T107" s="25"/>
      <c r="U107" s="25"/>
    </row>
    <row r="108" spans="1:21" x14ac:dyDescent="0.2">
      <c r="A108" s="3" t="str">
        <f t="shared" si="13"/>
        <v/>
      </c>
      <c r="B108" s="70" t="str">
        <f t="shared" si="9"/>
        <v/>
      </c>
      <c r="C108" s="71" t="str">
        <f t="shared" si="14"/>
        <v/>
      </c>
      <c r="D108" s="71" t="str">
        <f t="shared" si="17"/>
        <v/>
      </c>
      <c r="E108" s="72" t="e">
        <f t="shared" si="10"/>
        <v>#VALUE!</v>
      </c>
      <c r="F108" s="71" t="e">
        <f t="shared" si="11"/>
        <v>#VALUE!</v>
      </c>
      <c r="G108" s="71" t="str">
        <f t="shared" si="15"/>
        <v/>
      </c>
      <c r="H108" s="71" t="str">
        <f t="shared" si="16"/>
        <v/>
      </c>
      <c r="I108" s="71" t="e">
        <f t="shared" si="12"/>
        <v>#VALUE!</v>
      </c>
      <c r="J108" s="71">
        <f>SUM($H$27:$H108)</f>
        <v>0</v>
      </c>
      <c r="L108" s="25"/>
      <c r="M108" s="17"/>
      <c r="N108" s="23"/>
      <c r="O108" s="25"/>
      <c r="P108" s="25"/>
      <c r="Q108" s="25"/>
      <c r="R108" s="20">
        <v>8.0500000000000002E-2</v>
      </c>
      <c r="S108" s="25"/>
      <c r="T108" s="25"/>
      <c r="U108" s="25"/>
    </row>
    <row r="109" spans="1:21" x14ac:dyDescent="0.2">
      <c r="A109" s="3" t="str">
        <f t="shared" si="13"/>
        <v/>
      </c>
      <c r="B109" s="70" t="str">
        <f t="shared" si="9"/>
        <v/>
      </c>
      <c r="C109" s="71" t="str">
        <f t="shared" si="14"/>
        <v/>
      </c>
      <c r="D109" s="71" t="str">
        <f t="shared" si="17"/>
        <v/>
      </c>
      <c r="E109" s="72" t="e">
        <f t="shared" si="10"/>
        <v>#VALUE!</v>
      </c>
      <c r="F109" s="71" t="e">
        <f t="shared" si="11"/>
        <v>#VALUE!</v>
      </c>
      <c r="G109" s="71" t="str">
        <f t="shared" si="15"/>
        <v/>
      </c>
      <c r="H109" s="71" t="str">
        <f t="shared" si="16"/>
        <v/>
      </c>
      <c r="I109" s="71" t="e">
        <f t="shared" si="12"/>
        <v>#VALUE!</v>
      </c>
      <c r="J109" s="71">
        <f>SUM($H$27:$H109)</f>
        <v>0</v>
      </c>
      <c r="L109" s="25"/>
      <c r="M109" s="17"/>
      <c r="N109" s="23"/>
      <c r="O109" s="25"/>
      <c r="P109" s="25"/>
      <c r="Q109" s="25"/>
      <c r="R109" s="20">
        <v>8.1000000000000003E-2</v>
      </c>
      <c r="S109" s="25"/>
      <c r="T109" s="25"/>
      <c r="U109" s="25"/>
    </row>
    <row r="110" spans="1:21" x14ac:dyDescent="0.2">
      <c r="A110" s="3" t="str">
        <f t="shared" si="13"/>
        <v/>
      </c>
      <c r="B110" s="70" t="str">
        <f t="shared" si="9"/>
        <v/>
      </c>
      <c r="C110" s="71" t="str">
        <f t="shared" si="14"/>
        <v/>
      </c>
      <c r="D110" s="71" t="str">
        <f t="shared" si="17"/>
        <v/>
      </c>
      <c r="E110" s="72" t="e">
        <f t="shared" si="10"/>
        <v>#VALUE!</v>
      </c>
      <c r="F110" s="71" t="e">
        <f t="shared" si="11"/>
        <v>#VALUE!</v>
      </c>
      <c r="G110" s="71" t="str">
        <f t="shared" si="15"/>
        <v/>
      </c>
      <c r="H110" s="71" t="str">
        <f t="shared" si="16"/>
        <v/>
      </c>
      <c r="I110" s="71" t="e">
        <f t="shared" si="12"/>
        <v>#VALUE!</v>
      </c>
      <c r="J110" s="71">
        <f>SUM($H$27:$H110)</f>
        <v>0</v>
      </c>
      <c r="L110" s="25"/>
      <c r="M110" s="25"/>
      <c r="N110" s="23"/>
      <c r="O110" s="25"/>
      <c r="P110" s="25"/>
      <c r="Q110" s="25"/>
      <c r="R110" s="20">
        <v>8.1500000000000003E-2</v>
      </c>
      <c r="S110" s="25"/>
      <c r="T110" s="25"/>
      <c r="U110" s="25"/>
    </row>
    <row r="111" spans="1:21" x14ac:dyDescent="0.2">
      <c r="A111" s="3" t="str">
        <f t="shared" si="13"/>
        <v/>
      </c>
      <c r="B111" s="70" t="str">
        <f t="shared" si="9"/>
        <v/>
      </c>
      <c r="C111" s="71" t="str">
        <f t="shared" si="14"/>
        <v/>
      </c>
      <c r="D111" s="71" t="str">
        <f t="shared" si="17"/>
        <v/>
      </c>
      <c r="E111" s="72" t="e">
        <f t="shared" si="10"/>
        <v>#VALUE!</v>
      </c>
      <c r="F111" s="71" t="e">
        <f t="shared" si="11"/>
        <v>#VALUE!</v>
      </c>
      <c r="G111" s="71" t="str">
        <f t="shared" si="15"/>
        <v/>
      </c>
      <c r="H111" s="71" t="str">
        <f t="shared" si="16"/>
        <v/>
      </c>
      <c r="I111" s="71" t="e">
        <f t="shared" si="12"/>
        <v>#VALUE!</v>
      </c>
      <c r="J111" s="71">
        <f>SUM($H$27:$H111)</f>
        <v>0</v>
      </c>
      <c r="L111" s="25"/>
      <c r="M111" s="25"/>
      <c r="N111" s="23"/>
      <c r="O111" s="25"/>
      <c r="P111" s="25"/>
      <c r="Q111" s="25"/>
      <c r="R111" s="20">
        <v>8.2000000000000003E-2</v>
      </c>
      <c r="S111" s="25"/>
      <c r="T111" s="25"/>
      <c r="U111" s="25"/>
    </row>
    <row r="112" spans="1:21" x14ac:dyDescent="0.2">
      <c r="A112" s="3" t="str">
        <f t="shared" si="13"/>
        <v/>
      </c>
      <c r="B112" s="70" t="str">
        <f t="shared" si="9"/>
        <v/>
      </c>
      <c r="C112" s="71" t="str">
        <f t="shared" si="14"/>
        <v/>
      </c>
      <c r="D112" s="71" t="str">
        <f t="shared" si="17"/>
        <v/>
      </c>
      <c r="E112" s="72" t="e">
        <f t="shared" si="10"/>
        <v>#VALUE!</v>
      </c>
      <c r="F112" s="71" t="e">
        <f t="shared" si="11"/>
        <v>#VALUE!</v>
      </c>
      <c r="G112" s="71" t="str">
        <f t="shared" si="15"/>
        <v/>
      </c>
      <c r="H112" s="71" t="str">
        <f t="shared" si="16"/>
        <v/>
      </c>
      <c r="I112" s="71" t="e">
        <f t="shared" si="12"/>
        <v>#VALUE!</v>
      </c>
      <c r="J112" s="71">
        <f>SUM($H$27:$H112)</f>
        <v>0</v>
      </c>
      <c r="L112" s="25"/>
      <c r="M112" s="25"/>
      <c r="N112" s="23"/>
      <c r="O112" s="25"/>
      <c r="P112" s="25"/>
      <c r="Q112" s="25"/>
      <c r="R112" s="20">
        <v>8.2500000000000004E-2</v>
      </c>
      <c r="S112" s="25"/>
      <c r="T112" s="25"/>
      <c r="U112" s="25"/>
    </row>
    <row r="113" spans="1:21" x14ac:dyDescent="0.2">
      <c r="A113" s="3" t="str">
        <f t="shared" si="13"/>
        <v/>
      </c>
      <c r="B113" s="70" t="str">
        <f t="shared" si="9"/>
        <v/>
      </c>
      <c r="C113" s="71" t="str">
        <f t="shared" si="14"/>
        <v/>
      </c>
      <c r="D113" s="71" t="str">
        <f t="shared" si="17"/>
        <v/>
      </c>
      <c r="E113" s="72" t="e">
        <f t="shared" si="10"/>
        <v>#VALUE!</v>
      </c>
      <c r="F113" s="71" t="e">
        <f t="shared" si="11"/>
        <v>#VALUE!</v>
      </c>
      <c r="G113" s="71" t="str">
        <f t="shared" si="15"/>
        <v/>
      </c>
      <c r="H113" s="71" t="str">
        <f t="shared" si="16"/>
        <v/>
      </c>
      <c r="I113" s="71" t="e">
        <f t="shared" si="12"/>
        <v>#VALUE!</v>
      </c>
      <c r="J113" s="71">
        <f>SUM($H$27:$H113)</f>
        <v>0</v>
      </c>
      <c r="L113" s="25"/>
      <c r="M113" s="25"/>
      <c r="N113" s="23"/>
      <c r="O113" s="25"/>
      <c r="P113" s="25"/>
      <c r="Q113" s="25"/>
      <c r="R113" s="20">
        <v>8.3000000000000004E-2</v>
      </c>
      <c r="S113" s="25"/>
      <c r="T113" s="25"/>
      <c r="U113" s="25"/>
    </row>
    <row r="114" spans="1:21" x14ac:dyDescent="0.2">
      <c r="A114" s="3" t="str">
        <f t="shared" si="13"/>
        <v/>
      </c>
      <c r="B114" s="70" t="str">
        <f t="shared" si="9"/>
        <v/>
      </c>
      <c r="C114" s="71" t="str">
        <f t="shared" si="14"/>
        <v/>
      </c>
      <c r="D114" s="71" t="str">
        <f t="shared" si="17"/>
        <v/>
      </c>
      <c r="E114" s="72" t="e">
        <f t="shared" si="10"/>
        <v>#VALUE!</v>
      </c>
      <c r="F114" s="71" t="e">
        <f t="shared" si="11"/>
        <v>#VALUE!</v>
      </c>
      <c r="G114" s="71" t="str">
        <f t="shared" si="15"/>
        <v/>
      </c>
      <c r="H114" s="71" t="str">
        <f t="shared" si="16"/>
        <v/>
      </c>
      <c r="I114" s="71" t="e">
        <f t="shared" si="12"/>
        <v>#VALUE!</v>
      </c>
      <c r="J114" s="71">
        <f>SUM($H$27:$H114)</f>
        <v>0</v>
      </c>
      <c r="L114" s="25"/>
      <c r="M114" s="25"/>
      <c r="N114" s="23"/>
      <c r="O114" s="25"/>
      <c r="P114" s="25"/>
      <c r="Q114" s="25"/>
      <c r="R114" s="20">
        <v>8.3500000000000005E-2</v>
      </c>
      <c r="S114" s="25"/>
      <c r="T114" s="25"/>
      <c r="U114" s="25"/>
    </row>
    <row r="115" spans="1:21" x14ac:dyDescent="0.2">
      <c r="A115" s="3" t="str">
        <f t="shared" si="13"/>
        <v/>
      </c>
      <c r="B115" s="70" t="str">
        <f t="shared" si="9"/>
        <v/>
      </c>
      <c r="C115" s="71" t="str">
        <f t="shared" si="14"/>
        <v/>
      </c>
      <c r="D115" s="71" t="str">
        <f t="shared" si="17"/>
        <v/>
      </c>
      <c r="E115" s="72" t="e">
        <f t="shared" si="10"/>
        <v>#VALUE!</v>
      </c>
      <c r="F115" s="71" t="e">
        <f t="shared" si="11"/>
        <v>#VALUE!</v>
      </c>
      <c r="G115" s="71" t="str">
        <f t="shared" si="15"/>
        <v/>
      </c>
      <c r="H115" s="71" t="str">
        <f t="shared" si="16"/>
        <v/>
      </c>
      <c r="I115" s="71" t="e">
        <f t="shared" si="12"/>
        <v>#VALUE!</v>
      </c>
      <c r="J115" s="71">
        <f>SUM($H$27:$H115)</f>
        <v>0</v>
      </c>
      <c r="L115" s="25"/>
      <c r="M115" s="25"/>
      <c r="N115" s="23"/>
      <c r="O115" s="25"/>
      <c r="P115" s="25"/>
      <c r="Q115" s="25"/>
      <c r="R115" s="20">
        <v>8.4000000000000005E-2</v>
      </c>
      <c r="S115" s="25"/>
      <c r="T115" s="25"/>
      <c r="U115" s="25"/>
    </row>
    <row r="116" spans="1:21" x14ac:dyDescent="0.2">
      <c r="A116" s="3" t="str">
        <f t="shared" si="13"/>
        <v/>
      </c>
      <c r="B116" s="70" t="str">
        <f t="shared" si="9"/>
        <v/>
      </c>
      <c r="C116" s="71" t="str">
        <f t="shared" si="14"/>
        <v/>
      </c>
      <c r="D116" s="71" t="str">
        <f t="shared" si="17"/>
        <v/>
      </c>
      <c r="E116" s="72" t="e">
        <f t="shared" si="10"/>
        <v>#VALUE!</v>
      </c>
      <c r="F116" s="71" t="e">
        <f t="shared" si="11"/>
        <v>#VALUE!</v>
      </c>
      <c r="G116" s="71" t="str">
        <f t="shared" si="15"/>
        <v/>
      </c>
      <c r="H116" s="71" t="str">
        <f t="shared" si="16"/>
        <v/>
      </c>
      <c r="I116" s="71" t="e">
        <f t="shared" si="12"/>
        <v>#VALUE!</v>
      </c>
      <c r="J116" s="71">
        <f>SUM($H$27:$H116)</f>
        <v>0</v>
      </c>
      <c r="L116" s="25"/>
      <c r="M116" s="25"/>
      <c r="N116" s="23"/>
      <c r="O116" s="25"/>
      <c r="P116" s="25"/>
      <c r="Q116" s="25"/>
      <c r="R116" s="20">
        <v>8.4500000000000006E-2</v>
      </c>
      <c r="S116" s="25"/>
      <c r="T116" s="25"/>
      <c r="U116" s="25"/>
    </row>
    <row r="117" spans="1:21" x14ac:dyDescent="0.2">
      <c r="A117" s="3" t="str">
        <f t="shared" si="13"/>
        <v/>
      </c>
      <c r="B117" s="70" t="str">
        <f t="shared" si="9"/>
        <v/>
      </c>
      <c r="C117" s="71" t="str">
        <f t="shared" si="14"/>
        <v/>
      </c>
      <c r="D117" s="71" t="str">
        <f t="shared" si="17"/>
        <v/>
      </c>
      <c r="E117" s="72" t="e">
        <f t="shared" si="10"/>
        <v>#VALUE!</v>
      </c>
      <c r="F117" s="71" t="e">
        <f t="shared" si="11"/>
        <v>#VALUE!</v>
      </c>
      <c r="G117" s="71" t="str">
        <f t="shared" si="15"/>
        <v/>
      </c>
      <c r="H117" s="71" t="str">
        <f t="shared" si="16"/>
        <v/>
      </c>
      <c r="I117" s="71" t="e">
        <f t="shared" si="12"/>
        <v>#VALUE!</v>
      </c>
      <c r="J117" s="71">
        <f>SUM($H$27:$H117)</f>
        <v>0</v>
      </c>
      <c r="L117" s="25"/>
      <c r="M117" s="25"/>
      <c r="N117" s="23"/>
      <c r="O117" s="25"/>
      <c r="P117" s="25"/>
      <c r="Q117" s="25"/>
      <c r="R117" s="20">
        <v>8.5000000000000006E-2</v>
      </c>
      <c r="S117" s="25"/>
      <c r="T117" s="25"/>
      <c r="U117" s="25"/>
    </row>
    <row r="118" spans="1:21" x14ac:dyDescent="0.2">
      <c r="A118" s="3" t="str">
        <f t="shared" si="13"/>
        <v/>
      </c>
      <c r="B118" s="70" t="str">
        <f t="shared" si="9"/>
        <v/>
      </c>
      <c r="C118" s="71" t="str">
        <f t="shared" si="14"/>
        <v/>
      </c>
      <c r="D118" s="71" t="str">
        <f t="shared" si="17"/>
        <v/>
      </c>
      <c r="E118" s="72" t="e">
        <f t="shared" si="10"/>
        <v>#VALUE!</v>
      </c>
      <c r="F118" s="71" t="e">
        <f t="shared" si="11"/>
        <v>#VALUE!</v>
      </c>
      <c r="G118" s="71" t="str">
        <f t="shared" si="15"/>
        <v/>
      </c>
      <c r="H118" s="71" t="str">
        <f t="shared" si="16"/>
        <v/>
      </c>
      <c r="I118" s="71" t="e">
        <f t="shared" si="12"/>
        <v>#VALUE!</v>
      </c>
      <c r="J118" s="71">
        <f>SUM($H$27:$H118)</f>
        <v>0</v>
      </c>
      <c r="L118" s="25"/>
      <c r="M118" s="25"/>
      <c r="N118" s="23"/>
      <c r="O118" s="25"/>
      <c r="P118" s="25"/>
      <c r="Q118" s="25"/>
      <c r="R118" s="20">
        <v>8.5500000000000007E-2</v>
      </c>
      <c r="S118" s="25"/>
      <c r="T118" s="25"/>
      <c r="U118" s="25"/>
    </row>
    <row r="119" spans="1:21" x14ac:dyDescent="0.2">
      <c r="A119" s="3" t="str">
        <f t="shared" si="13"/>
        <v/>
      </c>
      <c r="B119" s="70" t="str">
        <f t="shared" si="9"/>
        <v/>
      </c>
      <c r="C119" s="71" t="str">
        <f t="shared" si="14"/>
        <v/>
      </c>
      <c r="D119" s="71" t="str">
        <f t="shared" si="17"/>
        <v/>
      </c>
      <c r="E119" s="72" t="e">
        <f t="shared" si="10"/>
        <v>#VALUE!</v>
      </c>
      <c r="F119" s="71" t="e">
        <f t="shared" si="11"/>
        <v>#VALUE!</v>
      </c>
      <c r="G119" s="71" t="str">
        <f t="shared" si="15"/>
        <v/>
      </c>
      <c r="H119" s="71" t="str">
        <f t="shared" si="16"/>
        <v/>
      </c>
      <c r="I119" s="71" t="e">
        <f t="shared" si="12"/>
        <v>#VALUE!</v>
      </c>
      <c r="J119" s="71">
        <f>SUM($H$27:$H119)</f>
        <v>0</v>
      </c>
      <c r="L119" s="25"/>
      <c r="M119" s="25"/>
      <c r="N119" s="23"/>
      <c r="O119" s="25"/>
      <c r="P119" s="25"/>
      <c r="Q119" s="25"/>
      <c r="R119" s="20">
        <v>8.5999999999999993E-2</v>
      </c>
      <c r="S119" s="25"/>
      <c r="T119" s="25"/>
      <c r="U119" s="25"/>
    </row>
    <row r="120" spans="1:21" x14ac:dyDescent="0.2">
      <c r="A120" s="3" t="str">
        <f t="shared" si="13"/>
        <v/>
      </c>
      <c r="B120" s="70" t="str">
        <f t="shared" si="9"/>
        <v/>
      </c>
      <c r="C120" s="71" t="str">
        <f t="shared" si="14"/>
        <v/>
      </c>
      <c r="D120" s="71" t="str">
        <f t="shared" si="17"/>
        <v/>
      </c>
      <c r="E120" s="72" t="e">
        <f t="shared" si="10"/>
        <v>#VALUE!</v>
      </c>
      <c r="F120" s="71" t="e">
        <f t="shared" si="11"/>
        <v>#VALUE!</v>
      </c>
      <c r="G120" s="71" t="str">
        <f t="shared" si="15"/>
        <v/>
      </c>
      <c r="H120" s="71" t="str">
        <f t="shared" si="16"/>
        <v/>
      </c>
      <c r="I120" s="71" t="e">
        <f t="shared" si="12"/>
        <v>#VALUE!</v>
      </c>
      <c r="J120" s="71">
        <f>SUM($H$27:$H120)</f>
        <v>0</v>
      </c>
      <c r="L120" s="25"/>
      <c r="M120" s="25"/>
      <c r="N120" s="23"/>
      <c r="O120" s="25"/>
      <c r="P120" s="25"/>
      <c r="Q120" s="25"/>
      <c r="R120" s="20">
        <v>8.6499999999999994E-2</v>
      </c>
      <c r="S120" s="25"/>
      <c r="T120" s="25"/>
      <c r="U120" s="25"/>
    </row>
    <row r="121" spans="1:21" x14ac:dyDescent="0.2">
      <c r="A121" s="3" t="str">
        <f t="shared" si="13"/>
        <v/>
      </c>
      <c r="B121" s="70" t="str">
        <f t="shared" si="9"/>
        <v/>
      </c>
      <c r="C121" s="71" t="str">
        <f t="shared" si="14"/>
        <v/>
      </c>
      <c r="D121" s="71" t="str">
        <f t="shared" si="17"/>
        <v/>
      </c>
      <c r="E121" s="72" t="e">
        <f t="shared" si="10"/>
        <v>#VALUE!</v>
      </c>
      <c r="F121" s="71" t="e">
        <f t="shared" si="11"/>
        <v>#VALUE!</v>
      </c>
      <c r="G121" s="71" t="str">
        <f t="shared" si="15"/>
        <v/>
      </c>
      <c r="H121" s="71" t="str">
        <f t="shared" si="16"/>
        <v/>
      </c>
      <c r="I121" s="71" t="e">
        <f t="shared" si="12"/>
        <v>#VALUE!</v>
      </c>
      <c r="J121" s="71">
        <f>SUM($H$27:$H121)</f>
        <v>0</v>
      </c>
      <c r="L121" s="25"/>
      <c r="M121" s="25"/>
      <c r="N121" s="23"/>
      <c r="O121" s="25"/>
      <c r="P121" s="25"/>
      <c r="Q121" s="25"/>
      <c r="R121" s="20">
        <v>8.6999999999999994E-2</v>
      </c>
      <c r="S121" s="25"/>
      <c r="T121" s="25"/>
      <c r="U121" s="25"/>
    </row>
    <row r="122" spans="1:21" x14ac:dyDescent="0.2">
      <c r="A122" s="3" t="str">
        <f t="shared" si="13"/>
        <v/>
      </c>
      <c r="B122" s="70" t="str">
        <f t="shared" si="9"/>
        <v/>
      </c>
      <c r="C122" s="71" t="str">
        <f t="shared" si="14"/>
        <v/>
      </c>
      <c r="D122" s="71" t="str">
        <f t="shared" si="17"/>
        <v/>
      </c>
      <c r="E122" s="72" t="e">
        <f t="shared" si="10"/>
        <v>#VALUE!</v>
      </c>
      <c r="F122" s="71" t="e">
        <f t="shared" si="11"/>
        <v>#VALUE!</v>
      </c>
      <c r="G122" s="71" t="str">
        <f t="shared" si="15"/>
        <v/>
      </c>
      <c r="H122" s="71" t="str">
        <f t="shared" si="16"/>
        <v/>
      </c>
      <c r="I122" s="71" t="e">
        <f t="shared" si="12"/>
        <v>#VALUE!</v>
      </c>
      <c r="J122" s="71">
        <f>SUM($H$27:$H122)</f>
        <v>0</v>
      </c>
      <c r="L122" s="25"/>
      <c r="M122" s="25"/>
      <c r="N122" s="23"/>
      <c r="O122" s="25"/>
      <c r="P122" s="25"/>
      <c r="Q122" s="25"/>
      <c r="R122" s="20">
        <v>8.7499999999999994E-2</v>
      </c>
      <c r="S122" s="25"/>
      <c r="T122" s="25"/>
      <c r="U122" s="25"/>
    </row>
    <row r="123" spans="1:21" x14ac:dyDescent="0.2">
      <c r="A123" s="3" t="str">
        <f t="shared" si="13"/>
        <v/>
      </c>
      <c r="B123" s="70" t="str">
        <f t="shared" si="9"/>
        <v/>
      </c>
      <c r="C123" s="71" t="str">
        <f t="shared" si="14"/>
        <v/>
      </c>
      <c r="D123" s="71" t="str">
        <f t="shared" si="17"/>
        <v/>
      </c>
      <c r="E123" s="72" t="e">
        <f t="shared" si="10"/>
        <v>#VALUE!</v>
      </c>
      <c r="F123" s="71" t="e">
        <f t="shared" si="11"/>
        <v>#VALUE!</v>
      </c>
      <c r="G123" s="71" t="str">
        <f t="shared" si="15"/>
        <v/>
      </c>
      <c r="H123" s="71" t="str">
        <f t="shared" si="16"/>
        <v/>
      </c>
      <c r="I123" s="71" t="e">
        <f t="shared" si="12"/>
        <v>#VALUE!</v>
      </c>
      <c r="J123" s="71">
        <f>SUM($H$27:$H123)</f>
        <v>0</v>
      </c>
      <c r="L123" s="25"/>
      <c r="M123" s="25"/>
      <c r="N123" s="23"/>
      <c r="O123" s="25"/>
      <c r="P123" s="25"/>
      <c r="Q123" s="25"/>
      <c r="R123" s="20">
        <v>8.7999999999999995E-2</v>
      </c>
      <c r="S123" s="25"/>
      <c r="T123" s="25"/>
      <c r="U123" s="25"/>
    </row>
    <row r="124" spans="1:21" x14ac:dyDescent="0.2">
      <c r="A124" s="3" t="str">
        <f t="shared" si="13"/>
        <v/>
      </c>
      <c r="B124" s="70" t="str">
        <f t="shared" si="9"/>
        <v/>
      </c>
      <c r="C124" s="71" t="str">
        <f t="shared" si="14"/>
        <v/>
      </c>
      <c r="D124" s="71" t="str">
        <f t="shared" si="17"/>
        <v/>
      </c>
      <c r="E124" s="72" t="e">
        <f t="shared" si="10"/>
        <v>#VALUE!</v>
      </c>
      <c r="F124" s="71" t="e">
        <f t="shared" si="11"/>
        <v>#VALUE!</v>
      </c>
      <c r="G124" s="71" t="str">
        <f t="shared" si="15"/>
        <v/>
      </c>
      <c r="H124" s="71" t="str">
        <f t="shared" si="16"/>
        <v/>
      </c>
      <c r="I124" s="71" t="e">
        <f t="shared" si="12"/>
        <v>#VALUE!</v>
      </c>
      <c r="J124" s="71">
        <f>SUM($H$27:$H124)</f>
        <v>0</v>
      </c>
      <c r="L124" s="25"/>
      <c r="M124" s="25"/>
      <c r="N124" s="23"/>
      <c r="O124" s="25"/>
      <c r="P124" s="25"/>
      <c r="Q124" s="25"/>
      <c r="R124" s="20">
        <v>8.8499999999999995E-2</v>
      </c>
      <c r="S124" s="25"/>
      <c r="T124" s="25"/>
      <c r="U124" s="25"/>
    </row>
    <row r="125" spans="1:21" x14ac:dyDescent="0.2">
      <c r="A125" s="3" t="str">
        <f t="shared" si="13"/>
        <v/>
      </c>
      <c r="B125" s="70" t="str">
        <f t="shared" si="9"/>
        <v/>
      </c>
      <c r="C125" s="71" t="str">
        <f t="shared" si="14"/>
        <v/>
      </c>
      <c r="D125" s="71" t="str">
        <f t="shared" si="17"/>
        <v/>
      </c>
      <c r="E125" s="72" t="e">
        <f t="shared" si="10"/>
        <v>#VALUE!</v>
      </c>
      <c r="F125" s="71" t="e">
        <f t="shared" si="11"/>
        <v>#VALUE!</v>
      </c>
      <c r="G125" s="71" t="str">
        <f t="shared" si="15"/>
        <v/>
      </c>
      <c r="H125" s="71" t="str">
        <f t="shared" si="16"/>
        <v/>
      </c>
      <c r="I125" s="71" t="e">
        <f t="shared" si="12"/>
        <v>#VALUE!</v>
      </c>
      <c r="J125" s="71">
        <f>SUM($H$27:$H125)</f>
        <v>0</v>
      </c>
      <c r="L125" s="25"/>
      <c r="M125" s="25"/>
      <c r="N125" s="23"/>
      <c r="O125" s="25"/>
      <c r="P125" s="25"/>
      <c r="Q125" s="25"/>
      <c r="R125" s="20">
        <v>8.8999999999999996E-2</v>
      </c>
      <c r="S125" s="25"/>
      <c r="T125" s="25"/>
      <c r="U125" s="25"/>
    </row>
    <row r="126" spans="1:21" x14ac:dyDescent="0.2">
      <c r="A126" s="3" t="str">
        <f t="shared" si="13"/>
        <v/>
      </c>
      <c r="B126" s="70" t="str">
        <f t="shared" si="9"/>
        <v/>
      </c>
      <c r="C126" s="71" t="str">
        <f t="shared" si="14"/>
        <v/>
      </c>
      <c r="D126" s="71" t="str">
        <f t="shared" si="17"/>
        <v/>
      </c>
      <c r="E126" s="72" t="e">
        <f t="shared" si="10"/>
        <v>#VALUE!</v>
      </c>
      <c r="F126" s="71" t="e">
        <f t="shared" si="11"/>
        <v>#VALUE!</v>
      </c>
      <c r="G126" s="71" t="str">
        <f t="shared" si="15"/>
        <v/>
      </c>
      <c r="H126" s="71" t="str">
        <f t="shared" si="16"/>
        <v/>
      </c>
      <c r="I126" s="71" t="e">
        <f t="shared" si="12"/>
        <v>#VALUE!</v>
      </c>
      <c r="J126" s="71">
        <f>SUM($H$27:$H126)</f>
        <v>0</v>
      </c>
      <c r="L126" s="25"/>
      <c r="M126" s="25"/>
      <c r="N126" s="23"/>
      <c r="O126" s="25"/>
      <c r="P126" s="25"/>
      <c r="Q126" s="25"/>
      <c r="R126" s="20">
        <v>8.9499999999999996E-2</v>
      </c>
      <c r="S126" s="25"/>
      <c r="T126" s="25"/>
      <c r="U126" s="25"/>
    </row>
    <row r="127" spans="1:21" x14ac:dyDescent="0.2">
      <c r="A127" s="3" t="str">
        <f t="shared" si="13"/>
        <v/>
      </c>
      <c r="B127" s="70" t="str">
        <f t="shared" si="9"/>
        <v/>
      </c>
      <c r="C127" s="71" t="str">
        <f t="shared" si="14"/>
        <v/>
      </c>
      <c r="D127" s="71" t="str">
        <f t="shared" si="17"/>
        <v/>
      </c>
      <c r="E127" s="72" t="e">
        <f t="shared" si="10"/>
        <v>#VALUE!</v>
      </c>
      <c r="F127" s="71" t="e">
        <f t="shared" si="11"/>
        <v>#VALUE!</v>
      </c>
      <c r="G127" s="71" t="str">
        <f t="shared" si="15"/>
        <v/>
      </c>
      <c r="H127" s="71" t="str">
        <f t="shared" si="16"/>
        <v/>
      </c>
      <c r="I127" s="71" t="e">
        <f t="shared" si="12"/>
        <v>#VALUE!</v>
      </c>
      <c r="J127" s="71">
        <f>SUM($H$27:$H127)</f>
        <v>0</v>
      </c>
      <c r="L127" s="25"/>
      <c r="M127" s="25"/>
      <c r="N127" s="23"/>
      <c r="O127" s="25"/>
      <c r="P127" s="25"/>
      <c r="Q127" s="25"/>
      <c r="R127" s="20">
        <v>0.09</v>
      </c>
      <c r="S127" s="25"/>
      <c r="T127" s="25"/>
      <c r="U127" s="25"/>
    </row>
    <row r="128" spans="1:21" x14ac:dyDescent="0.2">
      <c r="A128" s="3" t="str">
        <f t="shared" si="13"/>
        <v/>
      </c>
      <c r="B128" s="70" t="str">
        <f t="shared" si="9"/>
        <v/>
      </c>
      <c r="C128" s="71" t="str">
        <f t="shared" si="14"/>
        <v/>
      </c>
      <c r="D128" s="71" t="str">
        <f t="shared" si="17"/>
        <v/>
      </c>
      <c r="E128" s="72" t="e">
        <f t="shared" si="10"/>
        <v>#VALUE!</v>
      </c>
      <c r="F128" s="71" t="e">
        <f t="shared" si="11"/>
        <v>#VALUE!</v>
      </c>
      <c r="G128" s="71" t="str">
        <f t="shared" si="15"/>
        <v/>
      </c>
      <c r="H128" s="71" t="str">
        <f t="shared" si="16"/>
        <v/>
      </c>
      <c r="I128" s="71" t="e">
        <f t="shared" si="12"/>
        <v>#VALUE!</v>
      </c>
      <c r="J128" s="71">
        <f>SUM($H$27:$H128)</f>
        <v>0</v>
      </c>
      <c r="R128" s="26"/>
    </row>
    <row r="129" spans="1:18" x14ac:dyDescent="0.2">
      <c r="A129" s="3" t="str">
        <f t="shared" si="13"/>
        <v/>
      </c>
      <c r="B129" s="70" t="str">
        <f t="shared" si="9"/>
        <v/>
      </c>
      <c r="C129" s="71" t="str">
        <f t="shared" si="14"/>
        <v/>
      </c>
      <c r="D129" s="71" t="str">
        <f t="shared" si="17"/>
        <v/>
      </c>
      <c r="E129" s="72" t="e">
        <f t="shared" si="10"/>
        <v>#VALUE!</v>
      </c>
      <c r="F129" s="71" t="e">
        <f t="shared" si="11"/>
        <v>#VALUE!</v>
      </c>
      <c r="G129" s="71" t="str">
        <f t="shared" si="15"/>
        <v/>
      </c>
      <c r="H129" s="71" t="str">
        <f t="shared" si="16"/>
        <v/>
      </c>
      <c r="I129" s="71" t="e">
        <f t="shared" si="12"/>
        <v>#VALUE!</v>
      </c>
      <c r="J129" s="71">
        <f>SUM($H$27:$H129)</f>
        <v>0</v>
      </c>
      <c r="R129" s="26"/>
    </row>
    <row r="130" spans="1:18" x14ac:dyDescent="0.2">
      <c r="A130" s="3" t="str">
        <f t="shared" si="13"/>
        <v/>
      </c>
      <c r="B130" s="70" t="str">
        <f t="shared" si="9"/>
        <v/>
      </c>
      <c r="C130" s="71" t="str">
        <f t="shared" si="14"/>
        <v/>
      </c>
      <c r="D130" s="71" t="str">
        <f t="shared" si="17"/>
        <v/>
      </c>
      <c r="E130" s="72" t="e">
        <f t="shared" si="10"/>
        <v>#VALUE!</v>
      </c>
      <c r="F130" s="71" t="e">
        <f t="shared" si="11"/>
        <v>#VALUE!</v>
      </c>
      <c r="G130" s="71" t="str">
        <f t="shared" si="15"/>
        <v/>
      </c>
      <c r="H130" s="71" t="str">
        <f t="shared" si="16"/>
        <v/>
      </c>
      <c r="I130" s="71" t="e">
        <f t="shared" si="12"/>
        <v>#VALUE!</v>
      </c>
      <c r="J130" s="71">
        <f>SUM($H$27:$H130)</f>
        <v>0</v>
      </c>
      <c r="R130" s="26"/>
    </row>
    <row r="131" spans="1:18" x14ac:dyDescent="0.2">
      <c r="A131" s="3" t="str">
        <f t="shared" si="13"/>
        <v/>
      </c>
      <c r="B131" s="70" t="str">
        <f t="shared" si="9"/>
        <v/>
      </c>
      <c r="C131" s="71" t="str">
        <f t="shared" si="14"/>
        <v/>
      </c>
      <c r="D131" s="71" t="str">
        <f t="shared" si="17"/>
        <v/>
      </c>
      <c r="E131" s="72" t="e">
        <f t="shared" si="10"/>
        <v>#VALUE!</v>
      </c>
      <c r="F131" s="71" t="e">
        <f t="shared" si="11"/>
        <v>#VALUE!</v>
      </c>
      <c r="G131" s="71" t="str">
        <f t="shared" si="15"/>
        <v/>
      </c>
      <c r="H131" s="71" t="str">
        <f t="shared" si="16"/>
        <v/>
      </c>
      <c r="I131" s="71" t="e">
        <f t="shared" si="12"/>
        <v>#VALUE!</v>
      </c>
      <c r="J131" s="71">
        <f>SUM($H$27:$H131)</f>
        <v>0</v>
      </c>
      <c r="R131" s="26"/>
    </row>
    <row r="132" spans="1:18" x14ac:dyDescent="0.2">
      <c r="A132" s="3" t="str">
        <f t="shared" si="13"/>
        <v/>
      </c>
      <c r="B132" s="70" t="str">
        <f t="shared" si="9"/>
        <v/>
      </c>
      <c r="C132" s="71" t="str">
        <f t="shared" si="14"/>
        <v/>
      </c>
      <c r="D132" s="71" t="str">
        <f t="shared" si="17"/>
        <v/>
      </c>
      <c r="E132" s="72" t="e">
        <f t="shared" si="10"/>
        <v>#VALUE!</v>
      </c>
      <c r="F132" s="71" t="e">
        <f t="shared" si="11"/>
        <v>#VALUE!</v>
      </c>
      <c r="G132" s="71" t="str">
        <f t="shared" si="15"/>
        <v/>
      </c>
      <c r="H132" s="71" t="str">
        <f t="shared" si="16"/>
        <v/>
      </c>
      <c r="I132" s="71" t="e">
        <f t="shared" si="12"/>
        <v>#VALUE!</v>
      </c>
      <c r="J132" s="71">
        <f>SUM($H$27:$H132)</f>
        <v>0</v>
      </c>
      <c r="R132" s="26"/>
    </row>
    <row r="133" spans="1:18" x14ac:dyDescent="0.2">
      <c r="A133" s="3" t="str">
        <f t="shared" si="13"/>
        <v/>
      </c>
      <c r="B133" s="70" t="str">
        <f t="shared" si="9"/>
        <v/>
      </c>
      <c r="C133" s="71" t="str">
        <f t="shared" si="14"/>
        <v/>
      </c>
      <c r="D133" s="71" t="str">
        <f t="shared" si="17"/>
        <v/>
      </c>
      <c r="E133" s="72" t="e">
        <f t="shared" si="10"/>
        <v>#VALUE!</v>
      </c>
      <c r="F133" s="71" t="e">
        <f t="shared" si="11"/>
        <v>#VALUE!</v>
      </c>
      <c r="G133" s="71" t="str">
        <f t="shared" si="15"/>
        <v/>
      </c>
      <c r="H133" s="71" t="str">
        <f t="shared" si="16"/>
        <v/>
      </c>
      <c r="I133" s="71" t="e">
        <f t="shared" si="12"/>
        <v>#VALUE!</v>
      </c>
      <c r="J133" s="71">
        <f>SUM($H$27:$H133)</f>
        <v>0</v>
      </c>
      <c r="R133" s="26"/>
    </row>
    <row r="134" spans="1:18" x14ac:dyDescent="0.2">
      <c r="A134" s="3" t="str">
        <f t="shared" si="13"/>
        <v/>
      </c>
      <c r="B134" s="70" t="str">
        <f t="shared" si="9"/>
        <v/>
      </c>
      <c r="C134" s="71" t="str">
        <f t="shared" si="14"/>
        <v/>
      </c>
      <c r="D134" s="71" t="str">
        <f t="shared" si="17"/>
        <v/>
      </c>
      <c r="E134" s="72" t="e">
        <f t="shared" si="10"/>
        <v>#VALUE!</v>
      </c>
      <c r="F134" s="71" t="e">
        <f t="shared" si="11"/>
        <v>#VALUE!</v>
      </c>
      <c r="G134" s="71" t="str">
        <f t="shared" si="15"/>
        <v/>
      </c>
      <c r="H134" s="71" t="str">
        <f t="shared" si="16"/>
        <v/>
      </c>
      <c r="I134" s="71" t="e">
        <f t="shared" si="12"/>
        <v>#VALUE!</v>
      </c>
      <c r="J134" s="71">
        <f>SUM($H$27:$H134)</f>
        <v>0</v>
      </c>
      <c r="R134" s="26"/>
    </row>
    <row r="135" spans="1:18" x14ac:dyDescent="0.2">
      <c r="A135" s="3" t="str">
        <f t="shared" si="13"/>
        <v/>
      </c>
      <c r="B135" s="70" t="str">
        <f t="shared" si="9"/>
        <v/>
      </c>
      <c r="C135" s="71" t="str">
        <f t="shared" si="14"/>
        <v/>
      </c>
      <c r="D135" s="71" t="str">
        <f t="shared" si="17"/>
        <v/>
      </c>
      <c r="E135" s="72" t="e">
        <f t="shared" si="10"/>
        <v>#VALUE!</v>
      </c>
      <c r="F135" s="71" t="e">
        <f t="shared" si="11"/>
        <v>#VALUE!</v>
      </c>
      <c r="G135" s="71" t="str">
        <f t="shared" si="15"/>
        <v/>
      </c>
      <c r="H135" s="71" t="str">
        <f t="shared" si="16"/>
        <v/>
      </c>
      <c r="I135" s="71" t="e">
        <f t="shared" si="12"/>
        <v>#VALUE!</v>
      </c>
      <c r="J135" s="71">
        <f>SUM($H$27:$H135)</f>
        <v>0</v>
      </c>
      <c r="R135" s="26"/>
    </row>
    <row r="136" spans="1:18" x14ac:dyDescent="0.2">
      <c r="A136" s="3" t="str">
        <f t="shared" si="13"/>
        <v/>
      </c>
      <c r="B136" s="70" t="str">
        <f t="shared" si="9"/>
        <v/>
      </c>
      <c r="C136" s="71" t="str">
        <f t="shared" si="14"/>
        <v/>
      </c>
      <c r="D136" s="71" t="str">
        <f t="shared" si="17"/>
        <v/>
      </c>
      <c r="E136" s="72" t="e">
        <f t="shared" si="10"/>
        <v>#VALUE!</v>
      </c>
      <c r="F136" s="71" t="e">
        <f t="shared" si="11"/>
        <v>#VALUE!</v>
      </c>
      <c r="G136" s="71" t="str">
        <f t="shared" si="15"/>
        <v/>
      </c>
      <c r="H136" s="71" t="str">
        <f t="shared" si="16"/>
        <v/>
      </c>
      <c r="I136" s="71" t="e">
        <f t="shared" si="12"/>
        <v>#VALUE!</v>
      </c>
      <c r="J136" s="71">
        <f>SUM($H$27:$H136)</f>
        <v>0</v>
      </c>
      <c r="R136" s="26"/>
    </row>
    <row r="137" spans="1:18" x14ac:dyDescent="0.2">
      <c r="A137" s="3" t="str">
        <f t="shared" si="13"/>
        <v/>
      </c>
      <c r="B137" s="70" t="str">
        <f t="shared" si="9"/>
        <v/>
      </c>
      <c r="C137" s="71" t="str">
        <f t="shared" si="14"/>
        <v/>
      </c>
      <c r="D137" s="71" t="str">
        <f t="shared" si="17"/>
        <v/>
      </c>
      <c r="E137" s="72" t="e">
        <f t="shared" si="10"/>
        <v>#VALUE!</v>
      </c>
      <c r="F137" s="71" t="e">
        <f t="shared" si="11"/>
        <v>#VALUE!</v>
      </c>
      <c r="G137" s="71" t="str">
        <f t="shared" si="15"/>
        <v/>
      </c>
      <c r="H137" s="71" t="str">
        <f t="shared" si="16"/>
        <v/>
      </c>
      <c r="I137" s="71" t="e">
        <f t="shared" si="12"/>
        <v>#VALUE!</v>
      </c>
      <c r="J137" s="71">
        <f>SUM($H$27:$H137)</f>
        <v>0</v>
      </c>
      <c r="R137" s="26"/>
    </row>
    <row r="138" spans="1:18" x14ac:dyDescent="0.2">
      <c r="A138" s="3" t="str">
        <f t="shared" si="13"/>
        <v/>
      </c>
      <c r="B138" s="70" t="str">
        <f t="shared" si="9"/>
        <v/>
      </c>
      <c r="C138" s="71" t="str">
        <f t="shared" si="14"/>
        <v/>
      </c>
      <c r="D138" s="71" t="str">
        <f t="shared" si="17"/>
        <v/>
      </c>
      <c r="E138" s="72" t="e">
        <f t="shared" si="10"/>
        <v>#VALUE!</v>
      </c>
      <c r="F138" s="71" t="e">
        <f t="shared" si="11"/>
        <v>#VALUE!</v>
      </c>
      <c r="G138" s="71" t="str">
        <f t="shared" si="15"/>
        <v/>
      </c>
      <c r="H138" s="71" t="str">
        <f t="shared" si="16"/>
        <v/>
      </c>
      <c r="I138" s="71" t="e">
        <f t="shared" si="12"/>
        <v>#VALUE!</v>
      </c>
      <c r="J138" s="71">
        <f>SUM($H$27:$H138)</f>
        <v>0</v>
      </c>
      <c r="R138" s="26"/>
    </row>
    <row r="139" spans="1:18" x14ac:dyDescent="0.2">
      <c r="A139" s="3" t="str">
        <f t="shared" si="13"/>
        <v/>
      </c>
      <c r="B139" s="70" t="str">
        <f t="shared" si="9"/>
        <v/>
      </c>
      <c r="C139" s="71" t="str">
        <f t="shared" si="14"/>
        <v/>
      </c>
      <c r="D139" s="71" t="str">
        <f t="shared" si="17"/>
        <v/>
      </c>
      <c r="E139" s="72" t="e">
        <f t="shared" si="10"/>
        <v>#VALUE!</v>
      </c>
      <c r="F139" s="71" t="e">
        <f t="shared" si="11"/>
        <v>#VALUE!</v>
      </c>
      <c r="G139" s="71" t="str">
        <f t="shared" si="15"/>
        <v/>
      </c>
      <c r="H139" s="71" t="str">
        <f t="shared" si="16"/>
        <v/>
      </c>
      <c r="I139" s="71" t="e">
        <f t="shared" si="12"/>
        <v>#VALUE!</v>
      </c>
      <c r="J139" s="71">
        <f>SUM($H$27:$H139)</f>
        <v>0</v>
      </c>
      <c r="R139" s="26"/>
    </row>
    <row r="140" spans="1:18" x14ac:dyDescent="0.2">
      <c r="A140" s="3" t="str">
        <f t="shared" si="13"/>
        <v/>
      </c>
      <c r="B140" s="70" t="str">
        <f t="shared" si="9"/>
        <v/>
      </c>
      <c r="C140" s="71" t="str">
        <f t="shared" si="14"/>
        <v/>
      </c>
      <c r="D140" s="71" t="str">
        <f t="shared" si="17"/>
        <v/>
      </c>
      <c r="E140" s="72" t="e">
        <f t="shared" si="10"/>
        <v>#VALUE!</v>
      </c>
      <c r="F140" s="71" t="e">
        <f t="shared" si="11"/>
        <v>#VALUE!</v>
      </c>
      <c r="G140" s="71" t="str">
        <f t="shared" si="15"/>
        <v/>
      </c>
      <c r="H140" s="71" t="str">
        <f t="shared" si="16"/>
        <v/>
      </c>
      <c r="I140" s="71" t="e">
        <f t="shared" si="12"/>
        <v>#VALUE!</v>
      </c>
      <c r="J140" s="71">
        <f>SUM($H$27:$H140)</f>
        <v>0</v>
      </c>
      <c r="R140" s="26"/>
    </row>
    <row r="141" spans="1:18" x14ac:dyDescent="0.2">
      <c r="A141" s="3" t="str">
        <f t="shared" si="13"/>
        <v/>
      </c>
      <c r="B141" s="70" t="str">
        <f t="shared" si="9"/>
        <v/>
      </c>
      <c r="C141" s="71" t="str">
        <f t="shared" si="14"/>
        <v/>
      </c>
      <c r="D141" s="71" t="str">
        <f t="shared" si="17"/>
        <v/>
      </c>
      <c r="E141" s="72" t="e">
        <f t="shared" si="10"/>
        <v>#VALUE!</v>
      </c>
      <c r="F141" s="71" t="e">
        <f t="shared" si="11"/>
        <v>#VALUE!</v>
      </c>
      <c r="G141" s="71" t="str">
        <f t="shared" si="15"/>
        <v/>
      </c>
      <c r="H141" s="71" t="str">
        <f t="shared" si="16"/>
        <v/>
      </c>
      <c r="I141" s="71" t="e">
        <f t="shared" si="12"/>
        <v>#VALUE!</v>
      </c>
      <c r="J141" s="71">
        <f>SUM($H$27:$H141)</f>
        <v>0</v>
      </c>
      <c r="R141" s="26"/>
    </row>
    <row r="142" spans="1:18" x14ac:dyDescent="0.2">
      <c r="A142" s="3" t="str">
        <f t="shared" si="13"/>
        <v/>
      </c>
      <c r="B142" s="70" t="str">
        <f t="shared" si="9"/>
        <v/>
      </c>
      <c r="C142" s="71" t="str">
        <f t="shared" si="14"/>
        <v/>
      </c>
      <c r="D142" s="71" t="str">
        <f t="shared" si="17"/>
        <v/>
      </c>
      <c r="E142" s="72" t="e">
        <f t="shared" si="10"/>
        <v>#VALUE!</v>
      </c>
      <c r="F142" s="71" t="e">
        <f t="shared" si="11"/>
        <v>#VALUE!</v>
      </c>
      <c r="G142" s="71" t="str">
        <f t="shared" si="15"/>
        <v/>
      </c>
      <c r="H142" s="71" t="str">
        <f t="shared" si="16"/>
        <v/>
      </c>
      <c r="I142" s="71" t="e">
        <f t="shared" si="12"/>
        <v>#VALUE!</v>
      </c>
      <c r="J142" s="71">
        <f>SUM($H$27:$H142)</f>
        <v>0</v>
      </c>
      <c r="R142" s="26"/>
    </row>
    <row r="143" spans="1:18" x14ac:dyDescent="0.2">
      <c r="A143" s="3" t="str">
        <f t="shared" si="13"/>
        <v/>
      </c>
      <c r="B143" s="70" t="str">
        <f t="shared" si="9"/>
        <v/>
      </c>
      <c r="C143" s="71" t="str">
        <f t="shared" si="14"/>
        <v/>
      </c>
      <c r="D143" s="71" t="str">
        <f t="shared" si="17"/>
        <v/>
      </c>
      <c r="E143" s="72" t="e">
        <f t="shared" si="10"/>
        <v>#VALUE!</v>
      </c>
      <c r="F143" s="71" t="e">
        <f t="shared" si="11"/>
        <v>#VALUE!</v>
      </c>
      <c r="G143" s="71" t="str">
        <f t="shared" si="15"/>
        <v/>
      </c>
      <c r="H143" s="71" t="str">
        <f t="shared" si="16"/>
        <v/>
      </c>
      <c r="I143" s="71" t="e">
        <f t="shared" si="12"/>
        <v>#VALUE!</v>
      </c>
      <c r="J143" s="71">
        <f>SUM($H$27:$H143)</f>
        <v>0</v>
      </c>
      <c r="R143" s="26"/>
    </row>
    <row r="144" spans="1:18" x14ac:dyDescent="0.2">
      <c r="A144" s="3" t="str">
        <f t="shared" si="13"/>
        <v/>
      </c>
      <c r="B144" s="70" t="str">
        <f t="shared" si="9"/>
        <v/>
      </c>
      <c r="C144" s="71" t="str">
        <f t="shared" si="14"/>
        <v/>
      </c>
      <c r="D144" s="71" t="str">
        <f t="shared" si="17"/>
        <v/>
      </c>
      <c r="E144" s="72" t="e">
        <f t="shared" si="10"/>
        <v>#VALUE!</v>
      </c>
      <c r="F144" s="71" t="e">
        <f t="shared" si="11"/>
        <v>#VALUE!</v>
      </c>
      <c r="G144" s="71" t="str">
        <f t="shared" si="15"/>
        <v/>
      </c>
      <c r="H144" s="71" t="str">
        <f t="shared" si="16"/>
        <v/>
      </c>
      <c r="I144" s="71" t="e">
        <f t="shared" si="12"/>
        <v>#VALUE!</v>
      </c>
      <c r="J144" s="71">
        <f>SUM($H$27:$H144)</f>
        <v>0</v>
      </c>
      <c r="R144" s="26"/>
    </row>
    <row r="145" spans="1:18" x14ac:dyDescent="0.2">
      <c r="A145" s="3" t="str">
        <f t="shared" si="13"/>
        <v/>
      </c>
      <c r="B145" s="70" t="str">
        <f t="shared" si="9"/>
        <v/>
      </c>
      <c r="C145" s="71" t="str">
        <f t="shared" si="14"/>
        <v/>
      </c>
      <c r="D145" s="71" t="str">
        <f t="shared" si="17"/>
        <v/>
      </c>
      <c r="E145" s="72" t="e">
        <f t="shared" si="10"/>
        <v>#VALUE!</v>
      </c>
      <c r="F145" s="71" t="e">
        <f t="shared" si="11"/>
        <v>#VALUE!</v>
      </c>
      <c r="G145" s="71" t="str">
        <f t="shared" si="15"/>
        <v/>
      </c>
      <c r="H145" s="71" t="str">
        <f t="shared" si="16"/>
        <v/>
      </c>
      <c r="I145" s="71" t="e">
        <f t="shared" si="12"/>
        <v>#VALUE!</v>
      </c>
      <c r="J145" s="71">
        <f>SUM($H$27:$H145)</f>
        <v>0</v>
      </c>
      <c r="R145" s="26"/>
    </row>
    <row r="146" spans="1:18" x14ac:dyDescent="0.2">
      <c r="A146" s="3" t="str">
        <f t="shared" si="13"/>
        <v/>
      </c>
      <c r="B146" s="70" t="str">
        <f t="shared" si="9"/>
        <v/>
      </c>
      <c r="C146" s="71" t="str">
        <f t="shared" si="14"/>
        <v/>
      </c>
      <c r="D146" s="71" t="str">
        <f t="shared" si="17"/>
        <v/>
      </c>
      <c r="E146" s="72" t="e">
        <f t="shared" si="10"/>
        <v>#VALUE!</v>
      </c>
      <c r="F146" s="71" t="e">
        <f t="shared" si="11"/>
        <v>#VALUE!</v>
      </c>
      <c r="G146" s="71" t="str">
        <f t="shared" si="15"/>
        <v/>
      </c>
      <c r="H146" s="71" t="str">
        <f t="shared" si="16"/>
        <v/>
      </c>
      <c r="I146" s="71" t="e">
        <f t="shared" si="12"/>
        <v>#VALUE!</v>
      </c>
      <c r="J146" s="71">
        <f>SUM($H$27:$H146)</f>
        <v>0</v>
      </c>
      <c r="R146" s="26"/>
    </row>
    <row r="147" spans="1:18" x14ac:dyDescent="0.2">
      <c r="A147" s="3" t="str">
        <f t="shared" si="13"/>
        <v/>
      </c>
      <c r="B147" s="70" t="str">
        <f t="shared" si="9"/>
        <v/>
      </c>
      <c r="C147" s="71" t="str">
        <f t="shared" si="14"/>
        <v/>
      </c>
      <c r="D147" s="71" t="str">
        <f t="shared" si="17"/>
        <v/>
      </c>
      <c r="E147" s="72" t="e">
        <f t="shared" si="10"/>
        <v>#VALUE!</v>
      </c>
      <c r="F147" s="71" t="e">
        <f t="shared" si="11"/>
        <v>#VALUE!</v>
      </c>
      <c r="G147" s="71" t="str">
        <f t="shared" si="15"/>
        <v/>
      </c>
      <c r="H147" s="71" t="str">
        <f t="shared" si="16"/>
        <v/>
      </c>
      <c r="I147" s="71" t="e">
        <f t="shared" si="12"/>
        <v>#VALUE!</v>
      </c>
      <c r="J147" s="71">
        <f>SUM($H$27:$H147)</f>
        <v>0</v>
      </c>
    </row>
    <row r="148" spans="1:18" x14ac:dyDescent="0.2">
      <c r="A148" s="3" t="str">
        <f t="shared" si="13"/>
        <v/>
      </c>
      <c r="B148" s="70" t="str">
        <f t="shared" si="9"/>
        <v/>
      </c>
      <c r="C148" s="71" t="str">
        <f t="shared" si="14"/>
        <v/>
      </c>
      <c r="D148" s="71" t="str">
        <f t="shared" si="17"/>
        <v/>
      </c>
      <c r="E148" s="72" t="e">
        <f t="shared" si="10"/>
        <v>#VALUE!</v>
      </c>
      <c r="F148" s="71" t="e">
        <f t="shared" si="11"/>
        <v>#VALUE!</v>
      </c>
      <c r="G148" s="71" t="str">
        <f t="shared" si="15"/>
        <v/>
      </c>
      <c r="H148" s="71" t="str">
        <f t="shared" si="16"/>
        <v/>
      </c>
      <c r="I148" s="71" t="e">
        <f t="shared" si="12"/>
        <v>#VALUE!</v>
      </c>
      <c r="J148" s="71">
        <f>SUM($H$27:$H148)</f>
        <v>0</v>
      </c>
    </row>
    <row r="149" spans="1:18" x14ac:dyDescent="0.2">
      <c r="A149" s="3" t="str">
        <f t="shared" si="13"/>
        <v/>
      </c>
      <c r="B149" s="70" t="str">
        <f t="shared" si="9"/>
        <v/>
      </c>
      <c r="C149" s="71" t="str">
        <f t="shared" si="14"/>
        <v/>
      </c>
      <c r="D149" s="71" t="str">
        <f t="shared" si="17"/>
        <v/>
      </c>
      <c r="E149" s="72" t="e">
        <f t="shared" si="10"/>
        <v>#VALUE!</v>
      </c>
      <c r="F149" s="71" t="e">
        <f t="shared" si="11"/>
        <v>#VALUE!</v>
      </c>
      <c r="G149" s="71" t="str">
        <f t="shared" si="15"/>
        <v/>
      </c>
      <c r="H149" s="71" t="str">
        <f t="shared" si="16"/>
        <v/>
      </c>
      <c r="I149" s="71" t="e">
        <f t="shared" si="12"/>
        <v>#VALUE!</v>
      </c>
      <c r="J149" s="71">
        <f>SUM($H$27:$H149)</f>
        <v>0</v>
      </c>
    </row>
    <row r="150" spans="1:18" x14ac:dyDescent="0.2">
      <c r="A150" s="3" t="str">
        <f t="shared" si="13"/>
        <v/>
      </c>
      <c r="B150" s="70" t="str">
        <f t="shared" si="9"/>
        <v/>
      </c>
      <c r="C150" s="71" t="str">
        <f t="shared" si="14"/>
        <v/>
      </c>
      <c r="D150" s="71" t="str">
        <f t="shared" si="17"/>
        <v/>
      </c>
      <c r="E150" s="72" t="e">
        <f t="shared" si="10"/>
        <v>#VALUE!</v>
      </c>
      <c r="F150" s="71" t="e">
        <f t="shared" si="11"/>
        <v>#VALUE!</v>
      </c>
      <c r="G150" s="71" t="str">
        <f t="shared" si="15"/>
        <v/>
      </c>
      <c r="H150" s="71" t="str">
        <f t="shared" si="16"/>
        <v/>
      </c>
      <c r="I150" s="71" t="e">
        <f t="shared" si="12"/>
        <v>#VALUE!</v>
      </c>
      <c r="J150" s="71">
        <f>SUM($H$27:$H150)</f>
        <v>0</v>
      </c>
    </row>
    <row r="151" spans="1:18" x14ac:dyDescent="0.2">
      <c r="A151" s="3" t="str">
        <f t="shared" si="13"/>
        <v/>
      </c>
      <c r="B151" s="70" t="str">
        <f t="shared" si="9"/>
        <v/>
      </c>
      <c r="C151" s="71" t="str">
        <f t="shared" si="14"/>
        <v/>
      </c>
      <c r="D151" s="71" t="str">
        <f t="shared" si="17"/>
        <v/>
      </c>
      <c r="E151" s="72" t="e">
        <f t="shared" si="10"/>
        <v>#VALUE!</v>
      </c>
      <c r="F151" s="71" t="e">
        <f t="shared" si="11"/>
        <v>#VALUE!</v>
      </c>
      <c r="G151" s="71" t="str">
        <f t="shared" si="15"/>
        <v/>
      </c>
      <c r="H151" s="71" t="str">
        <f t="shared" si="16"/>
        <v/>
      </c>
      <c r="I151" s="71" t="e">
        <f t="shared" si="12"/>
        <v>#VALUE!</v>
      </c>
      <c r="J151" s="71">
        <f>SUM($H$27:$H151)</f>
        <v>0</v>
      </c>
    </row>
    <row r="152" spans="1:18" x14ac:dyDescent="0.2">
      <c r="A152" s="3" t="str">
        <f t="shared" si="13"/>
        <v/>
      </c>
      <c r="B152" s="70" t="str">
        <f t="shared" si="9"/>
        <v/>
      </c>
      <c r="C152" s="71" t="str">
        <f t="shared" si="14"/>
        <v/>
      </c>
      <c r="D152" s="71" t="str">
        <f t="shared" si="17"/>
        <v/>
      </c>
      <c r="E152" s="72" t="e">
        <f t="shared" si="10"/>
        <v>#VALUE!</v>
      </c>
      <c r="F152" s="71" t="e">
        <f t="shared" si="11"/>
        <v>#VALUE!</v>
      </c>
      <c r="G152" s="71" t="str">
        <f t="shared" si="15"/>
        <v/>
      </c>
      <c r="H152" s="71" t="str">
        <f t="shared" si="16"/>
        <v/>
      </c>
      <c r="I152" s="71" t="e">
        <f t="shared" si="12"/>
        <v>#VALUE!</v>
      </c>
      <c r="J152" s="71">
        <f>SUM($H$27:$H152)</f>
        <v>0</v>
      </c>
    </row>
    <row r="153" spans="1:18" x14ac:dyDescent="0.2">
      <c r="A153" s="3" t="str">
        <f t="shared" si="13"/>
        <v/>
      </c>
      <c r="B153" s="70" t="str">
        <f t="shared" si="9"/>
        <v/>
      </c>
      <c r="C153" s="71" t="str">
        <f t="shared" si="14"/>
        <v/>
      </c>
      <c r="D153" s="71" t="str">
        <f t="shared" si="17"/>
        <v/>
      </c>
      <c r="E153" s="72" t="e">
        <f t="shared" si="10"/>
        <v>#VALUE!</v>
      </c>
      <c r="F153" s="71" t="e">
        <f t="shared" si="11"/>
        <v>#VALUE!</v>
      </c>
      <c r="G153" s="71" t="str">
        <f t="shared" si="15"/>
        <v/>
      </c>
      <c r="H153" s="71" t="str">
        <f t="shared" si="16"/>
        <v/>
      </c>
      <c r="I153" s="71" t="e">
        <f t="shared" si="12"/>
        <v>#VALUE!</v>
      </c>
      <c r="J153" s="71">
        <f>SUM($H$27:$H153)</f>
        <v>0</v>
      </c>
    </row>
    <row r="154" spans="1:18" x14ac:dyDescent="0.2">
      <c r="A154" s="3" t="str">
        <f t="shared" si="13"/>
        <v/>
      </c>
      <c r="B154" s="70" t="str">
        <f t="shared" si="9"/>
        <v/>
      </c>
      <c r="C154" s="71" t="str">
        <f t="shared" si="14"/>
        <v/>
      </c>
      <c r="D154" s="71" t="str">
        <f t="shared" si="17"/>
        <v/>
      </c>
      <c r="E154" s="72" t="e">
        <f t="shared" si="10"/>
        <v>#VALUE!</v>
      </c>
      <c r="F154" s="71" t="e">
        <f t="shared" si="11"/>
        <v>#VALUE!</v>
      </c>
      <c r="G154" s="71" t="str">
        <f t="shared" si="15"/>
        <v/>
      </c>
      <c r="H154" s="71" t="str">
        <f t="shared" si="16"/>
        <v/>
      </c>
      <c r="I154" s="71" t="e">
        <f t="shared" si="12"/>
        <v>#VALUE!</v>
      </c>
      <c r="J154" s="71">
        <f>SUM($H$27:$H154)</f>
        <v>0</v>
      </c>
    </row>
    <row r="155" spans="1:18" x14ac:dyDescent="0.2">
      <c r="A155" s="3" t="str">
        <f t="shared" si="13"/>
        <v/>
      </c>
      <c r="B155" s="70" t="str">
        <f t="shared" ref="B155:B218" si="18">IF(Pay_Num&lt;&gt;"",DATE(YEAR(Loan_Start),MONTH(Loan_Start)+(Pay_Num)*12/Num_Pmt_Per_Year,DAY(Loan_Start)),"")</f>
        <v/>
      </c>
      <c r="C155" s="71" t="str">
        <f t="shared" si="14"/>
        <v/>
      </c>
      <c r="D155" s="71" t="str">
        <f t="shared" si="17"/>
        <v/>
      </c>
      <c r="E155" s="72" t="e">
        <f t="shared" ref="E155:E218" si="19">IF(AND(Pay_Num&lt;&gt;"",Sched_Pay+Scheduled_Extra_Payments&lt;Beg_Bal),Scheduled_Extra_Payments,IF(AND(Pay_Num&lt;&gt;"",Beg_Bal-Sched_Pay&gt;0),Beg_Bal-Sched_Pay,IF(Pay_Num&lt;&gt;"",0,"")))</f>
        <v>#VALUE!</v>
      </c>
      <c r="F155" s="71" t="e">
        <f t="shared" ref="F155:F218" si="20">IF(AND(Pay_Num&lt;&gt;"",Sched_Pay+Extra_Pay&lt;Beg_Bal),Sched_Pay+Extra_Pay,IF(Pay_Num&lt;&gt;"",Beg_Bal,""))</f>
        <v>#VALUE!</v>
      </c>
      <c r="G155" s="71" t="str">
        <f t="shared" si="15"/>
        <v/>
      </c>
      <c r="H155" s="71" t="str">
        <f t="shared" si="16"/>
        <v/>
      </c>
      <c r="I155" s="71" t="e">
        <f t="shared" ref="I155:I218" si="21">IF(AND(Pay_Num&lt;&gt;"",Sched_Pay+Extra_Pay&lt;Beg_Bal),Beg_Bal-Princ,IF(Pay_Num&lt;&gt;"",0,""))</f>
        <v>#VALUE!</v>
      </c>
      <c r="J155" s="71">
        <f>SUM($H$27:$H155)</f>
        <v>0</v>
      </c>
    </row>
    <row r="156" spans="1:18" x14ac:dyDescent="0.2">
      <c r="A156" s="3" t="str">
        <f t="shared" ref="A156:A219" si="22">IF(Values_Entered,A155+1,"")</f>
        <v/>
      </c>
      <c r="B156" s="70" t="str">
        <f t="shared" si="18"/>
        <v/>
      </c>
      <c r="C156" s="71" t="str">
        <f t="shared" ref="C156:C219" si="23">IF(Pay_Num&lt;&gt;"",I155,"")</f>
        <v/>
      </c>
      <c r="D156" s="71" t="str">
        <f t="shared" si="17"/>
        <v/>
      </c>
      <c r="E156" s="72" t="e">
        <f t="shared" si="19"/>
        <v>#VALUE!</v>
      </c>
      <c r="F156" s="71" t="e">
        <f t="shared" si="20"/>
        <v>#VALUE!</v>
      </c>
      <c r="G156" s="71" t="str">
        <f t="shared" ref="G156:G219" si="24">IF(Pay_Num&lt;&gt;"",Total_Pay-Int,"")</f>
        <v/>
      </c>
      <c r="H156" s="71" t="str">
        <f t="shared" ref="H156:H219" si="25">IF(Pay_Num&lt;&gt;"",Beg_Bal*Interest_Rate/Num_Pmt_Per_Year,"")</f>
        <v/>
      </c>
      <c r="I156" s="71" t="e">
        <f t="shared" si="21"/>
        <v>#VALUE!</v>
      </c>
      <c r="J156" s="71">
        <f>SUM($H$27:$H156)</f>
        <v>0</v>
      </c>
    </row>
    <row r="157" spans="1:18" x14ac:dyDescent="0.2">
      <c r="A157" s="3" t="str">
        <f t="shared" si="22"/>
        <v/>
      </c>
      <c r="B157" s="70" t="str">
        <f t="shared" si="18"/>
        <v/>
      </c>
      <c r="C157" s="71" t="str">
        <f t="shared" si="23"/>
        <v/>
      </c>
      <c r="D157" s="71" t="str">
        <f t="shared" ref="D157:D220" si="26">IF(Pay_Num&lt;&gt;"",Scheduled_Monthly_Payment,"")</f>
        <v/>
      </c>
      <c r="E157" s="72" t="e">
        <f t="shared" si="19"/>
        <v>#VALUE!</v>
      </c>
      <c r="F157" s="71" t="e">
        <f t="shared" si="20"/>
        <v>#VALUE!</v>
      </c>
      <c r="G157" s="71" t="str">
        <f t="shared" si="24"/>
        <v/>
      </c>
      <c r="H157" s="71" t="str">
        <f t="shared" si="25"/>
        <v/>
      </c>
      <c r="I157" s="71" t="e">
        <f t="shared" si="21"/>
        <v>#VALUE!</v>
      </c>
      <c r="J157" s="71">
        <f>SUM($H$27:$H157)</f>
        <v>0</v>
      </c>
    </row>
    <row r="158" spans="1:18" x14ac:dyDescent="0.2">
      <c r="A158" s="3" t="str">
        <f t="shared" si="22"/>
        <v/>
      </c>
      <c r="B158" s="70" t="str">
        <f t="shared" si="18"/>
        <v/>
      </c>
      <c r="C158" s="71" t="str">
        <f t="shared" si="23"/>
        <v/>
      </c>
      <c r="D158" s="71" t="str">
        <f t="shared" si="26"/>
        <v/>
      </c>
      <c r="E158" s="72" t="e">
        <f t="shared" si="19"/>
        <v>#VALUE!</v>
      </c>
      <c r="F158" s="71" t="e">
        <f t="shared" si="20"/>
        <v>#VALUE!</v>
      </c>
      <c r="G158" s="71" t="str">
        <f t="shared" si="24"/>
        <v/>
      </c>
      <c r="H158" s="71" t="str">
        <f t="shared" si="25"/>
        <v/>
      </c>
      <c r="I158" s="71" t="e">
        <f t="shared" si="21"/>
        <v>#VALUE!</v>
      </c>
      <c r="J158" s="71">
        <f>SUM($H$27:$H158)</f>
        <v>0</v>
      </c>
    </row>
    <row r="159" spans="1:18" x14ac:dyDescent="0.2">
      <c r="A159" s="3" t="str">
        <f t="shared" si="22"/>
        <v/>
      </c>
      <c r="B159" s="70" t="str">
        <f t="shared" si="18"/>
        <v/>
      </c>
      <c r="C159" s="71" t="str">
        <f t="shared" si="23"/>
        <v/>
      </c>
      <c r="D159" s="71" t="str">
        <f t="shared" si="26"/>
        <v/>
      </c>
      <c r="E159" s="72" t="e">
        <f t="shared" si="19"/>
        <v>#VALUE!</v>
      </c>
      <c r="F159" s="71" t="e">
        <f t="shared" si="20"/>
        <v>#VALUE!</v>
      </c>
      <c r="G159" s="71" t="str">
        <f t="shared" si="24"/>
        <v/>
      </c>
      <c r="H159" s="71" t="str">
        <f t="shared" si="25"/>
        <v/>
      </c>
      <c r="I159" s="71" t="e">
        <f t="shared" si="21"/>
        <v>#VALUE!</v>
      </c>
      <c r="J159" s="71">
        <f>SUM($H$27:$H159)</f>
        <v>0</v>
      </c>
    </row>
    <row r="160" spans="1:18" x14ac:dyDescent="0.2">
      <c r="A160" s="3" t="str">
        <f t="shared" si="22"/>
        <v/>
      </c>
      <c r="B160" s="70" t="str">
        <f t="shared" si="18"/>
        <v/>
      </c>
      <c r="C160" s="71" t="str">
        <f t="shared" si="23"/>
        <v/>
      </c>
      <c r="D160" s="71" t="str">
        <f t="shared" si="26"/>
        <v/>
      </c>
      <c r="E160" s="72" t="e">
        <f t="shared" si="19"/>
        <v>#VALUE!</v>
      </c>
      <c r="F160" s="71" t="e">
        <f t="shared" si="20"/>
        <v>#VALUE!</v>
      </c>
      <c r="G160" s="71" t="str">
        <f t="shared" si="24"/>
        <v/>
      </c>
      <c r="H160" s="71" t="str">
        <f t="shared" si="25"/>
        <v/>
      </c>
      <c r="I160" s="71" t="e">
        <f t="shared" si="21"/>
        <v>#VALUE!</v>
      </c>
      <c r="J160" s="71">
        <f>SUM($H$27:$H160)</f>
        <v>0</v>
      </c>
    </row>
    <row r="161" spans="1:10" x14ac:dyDescent="0.2">
      <c r="A161" s="3" t="str">
        <f t="shared" si="22"/>
        <v/>
      </c>
      <c r="B161" s="70" t="str">
        <f t="shared" si="18"/>
        <v/>
      </c>
      <c r="C161" s="71" t="str">
        <f t="shared" si="23"/>
        <v/>
      </c>
      <c r="D161" s="71" t="str">
        <f t="shared" si="26"/>
        <v/>
      </c>
      <c r="E161" s="72" t="e">
        <f t="shared" si="19"/>
        <v>#VALUE!</v>
      </c>
      <c r="F161" s="71" t="e">
        <f t="shared" si="20"/>
        <v>#VALUE!</v>
      </c>
      <c r="G161" s="71" t="str">
        <f t="shared" si="24"/>
        <v/>
      </c>
      <c r="H161" s="71" t="str">
        <f t="shared" si="25"/>
        <v/>
      </c>
      <c r="I161" s="71" t="e">
        <f t="shared" si="21"/>
        <v>#VALUE!</v>
      </c>
      <c r="J161" s="71">
        <f>SUM($H$27:$H161)</f>
        <v>0</v>
      </c>
    </row>
    <row r="162" spans="1:10" x14ac:dyDescent="0.2">
      <c r="A162" s="3" t="str">
        <f t="shared" si="22"/>
        <v/>
      </c>
      <c r="B162" s="70" t="str">
        <f t="shared" si="18"/>
        <v/>
      </c>
      <c r="C162" s="71" t="str">
        <f t="shared" si="23"/>
        <v/>
      </c>
      <c r="D162" s="71" t="str">
        <f t="shared" si="26"/>
        <v/>
      </c>
      <c r="E162" s="72" t="e">
        <f t="shared" si="19"/>
        <v>#VALUE!</v>
      </c>
      <c r="F162" s="71" t="e">
        <f t="shared" si="20"/>
        <v>#VALUE!</v>
      </c>
      <c r="G162" s="71" t="str">
        <f t="shared" si="24"/>
        <v/>
      </c>
      <c r="H162" s="71" t="str">
        <f t="shared" si="25"/>
        <v/>
      </c>
      <c r="I162" s="71" t="e">
        <f t="shared" si="21"/>
        <v>#VALUE!</v>
      </c>
      <c r="J162" s="71">
        <f>SUM($H$27:$H162)</f>
        <v>0</v>
      </c>
    </row>
    <row r="163" spans="1:10" x14ac:dyDescent="0.2">
      <c r="A163" s="3" t="str">
        <f t="shared" si="22"/>
        <v/>
      </c>
      <c r="B163" s="70" t="str">
        <f t="shared" si="18"/>
        <v/>
      </c>
      <c r="C163" s="71" t="str">
        <f t="shared" si="23"/>
        <v/>
      </c>
      <c r="D163" s="71" t="str">
        <f t="shared" si="26"/>
        <v/>
      </c>
      <c r="E163" s="72" t="e">
        <f t="shared" si="19"/>
        <v>#VALUE!</v>
      </c>
      <c r="F163" s="71" t="e">
        <f t="shared" si="20"/>
        <v>#VALUE!</v>
      </c>
      <c r="G163" s="71" t="str">
        <f t="shared" si="24"/>
        <v/>
      </c>
      <c r="H163" s="71" t="str">
        <f t="shared" si="25"/>
        <v/>
      </c>
      <c r="I163" s="71" t="e">
        <f t="shared" si="21"/>
        <v>#VALUE!</v>
      </c>
      <c r="J163" s="71">
        <f>SUM($H$27:$H163)</f>
        <v>0</v>
      </c>
    </row>
    <row r="164" spans="1:10" x14ac:dyDescent="0.2">
      <c r="A164" s="3" t="str">
        <f t="shared" si="22"/>
        <v/>
      </c>
      <c r="B164" s="70" t="str">
        <f t="shared" si="18"/>
        <v/>
      </c>
      <c r="C164" s="71" t="str">
        <f t="shared" si="23"/>
        <v/>
      </c>
      <c r="D164" s="71" t="str">
        <f t="shared" si="26"/>
        <v/>
      </c>
      <c r="E164" s="72" t="e">
        <f t="shared" si="19"/>
        <v>#VALUE!</v>
      </c>
      <c r="F164" s="71" t="e">
        <f t="shared" si="20"/>
        <v>#VALUE!</v>
      </c>
      <c r="G164" s="71" t="str">
        <f t="shared" si="24"/>
        <v/>
      </c>
      <c r="H164" s="71" t="str">
        <f t="shared" si="25"/>
        <v/>
      </c>
      <c r="I164" s="71" t="e">
        <f t="shared" si="21"/>
        <v>#VALUE!</v>
      </c>
      <c r="J164" s="71">
        <f>SUM($H$27:$H164)</f>
        <v>0</v>
      </c>
    </row>
    <row r="165" spans="1:10" x14ac:dyDescent="0.2">
      <c r="A165" s="3" t="str">
        <f t="shared" si="22"/>
        <v/>
      </c>
      <c r="B165" s="70" t="str">
        <f t="shared" si="18"/>
        <v/>
      </c>
      <c r="C165" s="71" t="str">
        <f t="shared" si="23"/>
        <v/>
      </c>
      <c r="D165" s="71" t="str">
        <f t="shared" si="26"/>
        <v/>
      </c>
      <c r="E165" s="72" t="e">
        <f t="shared" si="19"/>
        <v>#VALUE!</v>
      </c>
      <c r="F165" s="71" t="e">
        <f t="shared" si="20"/>
        <v>#VALUE!</v>
      </c>
      <c r="G165" s="71" t="str">
        <f t="shared" si="24"/>
        <v/>
      </c>
      <c r="H165" s="71" t="str">
        <f t="shared" si="25"/>
        <v/>
      </c>
      <c r="I165" s="71" t="e">
        <f t="shared" si="21"/>
        <v>#VALUE!</v>
      </c>
      <c r="J165" s="71">
        <f>SUM($H$27:$H165)</f>
        <v>0</v>
      </c>
    </row>
    <row r="166" spans="1:10" x14ac:dyDescent="0.2">
      <c r="A166" s="3" t="str">
        <f t="shared" si="22"/>
        <v/>
      </c>
      <c r="B166" s="70" t="str">
        <f t="shared" si="18"/>
        <v/>
      </c>
      <c r="C166" s="71" t="str">
        <f t="shared" si="23"/>
        <v/>
      </c>
      <c r="D166" s="71" t="str">
        <f t="shared" si="26"/>
        <v/>
      </c>
      <c r="E166" s="72" t="e">
        <f t="shared" si="19"/>
        <v>#VALUE!</v>
      </c>
      <c r="F166" s="71" t="e">
        <f t="shared" si="20"/>
        <v>#VALUE!</v>
      </c>
      <c r="G166" s="71" t="str">
        <f t="shared" si="24"/>
        <v/>
      </c>
      <c r="H166" s="71" t="str">
        <f t="shared" si="25"/>
        <v/>
      </c>
      <c r="I166" s="71" t="e">
        <f t="shared" si="21"/>
        <v>#VALUE!</v>
      </c>
      <c r="J166" s="71">
        <f>SUM($H$27:$H166)</f>
        <v>0</v>
      </c>
    </row>
    <row r="167" spans="1:10" x14ac:dyDescent="0.2">
      <c r="A167" s="3" t="str">
        <f t="shared" si="22"/>
        <v/>
      </c>
      <c r="B167" s="70" t="str">
        <f t="shared" si="18"/>
        <v/>
      </c>
      <c r="C167" s="71" t="str">
        <f t="shared" si="23"/>
        <v/>
      </c>
      <c r="D167" s="71" t="str">
        <f t="shared" si="26"/>
        <v/>
      </c>
      <c r="E167" s="72" t="e">
        <f t="shared" si="19"/>
        <v>#VALUE!</v>
      </c>
      <c r="F167" s="71" t="e">
        <f t="shared" si="20"/>
        <v>#VALUE!</v>
      </c>
      <c r="G167" s="71" t="str">
        <f t="shared" si="24"/>
        <v/>
      </c>
      <c r="H167" s="71" t="str">
        <f t="shared" si="25"/>
        <v/>
      </c>
      <c r="I167" s="71" t="e">
        <f t="shared" si="21"/>
        <v>#VALUE!</v>
      </c>
      <c r="J167" s="71">
        <f>SUM($H$27:$H167)</f>
        <v>0</v>
      </c>
    </row>
    <row r="168" spans="1:10" x14ac:dyDescent="0.2">
      <c r="A168" s="3" t="str">
        <f t="shared" si="22"/>
        <v/>
      </c>
      <c r="B168" s="70" t="str">
        <f t="shared" si="18"/>
        <v/>
      </c>
      <c r="C168" s="71" t="str">
        <f t="shared" si="23"/>
        <v/>
      </c>
      <c r="D168" s="71" t="str">
        <f t="shared" si="26"/>
        <v/>
      </c>
      <c r="E168" s="72" t="e">
        <f t="shared" si="19"/>
        <v>#VALUE!</v>
      </c>
      <c r="F168" s="71" t="e">
        <f t="shared" si="20"/>
        <v>#VALUE!</v>
      </c>
      <c r="G168" s="71" t="str">
        <f t="shared" si="24"/>
        <v/>
      </c>
      <c r="H168" s="71" t="str">
        <f t="shared" si="25"/>
        <v/>
      </c>
      <c r="I168" s="71" t="e">
        <f t="shared" si="21"/>
        <v>#VALUE!</v>
      </c>
      <c r="J168" s="71">
        <f>SUM($H$27:$H168)</f>
        <v>0</v>
      </c>
    </row>
    <row r="169" spans="1:10" x14ac:dyDescent="0.2">
      <c r="A169" s="3" t="str">
        <f t="shared" si="22"/>
        <v/>
      </c>
      <c r="B169" s="70" t="str">
        <f t="shared" si="18"/>
        <v/>
      </c>
      <c r="C169" s="71" t="str">
        <f t="shared" si="23"/>
        <v/>
      </c>
      <c r="D169" s="71" t="str">
        <f t="shared" si="26"/>
        <v/>
      </c>
      <c r="E169" s="72" t="e">
        <f t="shared" si="19"/>
        <v>#VALUE!</v>
      </c>
      <c r="F169" s="71" t="e">
        <f t="shared" si="20"/>
        <v>#VALUE!</v>
      </c>
      <c r="G169" s="71" t="str">
        <f t="shared" si="24"/>
        <v/>
      </c>
      <c r="H169" s="71" t="str">
        <f t="shared" si="25"/>
        <v/>
      </c>
      <c r="I169" s="71" t="e">
        <f t="shared" si="21"/>
        <v>#VALUE!</v>
      </c>
      <c r="J169" s="71">
        <f>SUM($H$27:$H169)</f>
        <v>0</v>
      </c>
    </row>
    <row r="170" spans="1:10" x14ac:dyDescent="0.2">
      <c r="A170" s="3" t="str">
        <f t="shared" si="22"/>
        <v/>
      </c>
      <c r="B170" s="70" t="str">
        <f t="shared" si="18"/>
        <v/>
      </c>
      <c r="C170" s="71" t="str">
        <f t="shared" si="23"/>
        <v/>
      </c>
      <c r="D170" s="71" t="str">
        <f t="shared" si="26"/>
        <v/>
      </c>
      <c r="E170" s="72" t="e">
        <f t="shared" si="19"/>
        <v>#VALUE!</v>
      </c>
      <c r="F170" s="71" t="e">
        <f t="shared" si="20"/>
        <v>#VALUE!</v>
      </c>
      <c r="G170" s="71" t="str">
        <f t="shared" si="24"/>
        <v/>
      </c>
      <c r="H170" s="71" t="str">
        <f t="shared" si="25"/>
        <v/>
      </c>
      <c r="I170" s="71" t="e">
        <f t="shared" si="21"/>
        <v>#VALUE!</v>
      </c>
      <c r="J170" s="71">
        <f>SUM($H$27:$H170)</f>
        <v>0</v>
      </c>
    </row>
    <row r="171" spans="1:10" x14ac:dyDescent="0.2">
      <c r="A171" s="3" t="str">
        <f t="shared" si="22"/>
        <v/>
      </c>
      <c r="B171" s="70" t="str">
        <f t="shared" si="18"/>
        <v/>
      </c>
      <c r="C171" s="71" t="str">
        <f t="shared" si="23"/>
        <v/>
      </c>
      <c r="D171" s="71" t="str">
        <f t="shared" si="26"/>
        <v/>
      </c>
      <c r="E171" s="72" t="e">
        <f t="shared" si="19"/>
        <v>#VALUE!</v>
      </c>
      <c r="F171" s="71" t="e">
        <f t="shared" si="20"/>
        <v>#VALUE!</v>
      </c>
      <c r="G171" s="71" t="str">
        <f t="shared" si="24"/>
        <v/>
      </c>
      <c r="H171" s="71" t="str">
        <f t="shared" si="25"/>
        <v/>
      </c>
      <c r="I171" s="71" t="e">
        <f t="shared" si="21"/>
        <v>#VALUE!</v>
      </c>
      <c r="J171" s="71">
        <f>SUM($H$27:$H171)</f>
        <v>0</v>
      </c>
    </row>
    <row r="172" spans="1:10" x14ac:dyDescent="0.2">
      <c r="A172" s="3" t="str">
        <f t="shared" si="22"/>
        <v/>
      </c>
      <c r="B172" s="70" t="str">
        <f t="shared" si="18"/>
        <v/>
      </c>
      <c r="C172" s="71" t="str">
        <f t="shared" si="23"/>
        <v/>
      </c>
      <c r="D172" s="71" t="str">
        <f t="shared" si="26"/>
        <v/>
      </c>
      <c r="E172" s="72" t="e">
        <f t="shared" si="19"/>
        <v>#VALUE!</v>
      </c>
      <c r="F172" s="71" t="e">
        <f t="shared" si="20"/>
        <v>#VALUE!</v>
      </c>
      <c r="G172" s="71" t="str">
        <f t="shared" si="24"/>
        <v/>
      </c>
      <c r="H172" s="71" t="str">
        <f t="shared" si="25"/>
        <v/>
      </c>
      <c r="I172" s="71" t="e">
        <f t="shared" si="21"/>
        <v>#VALUE!</v>
      </c>
      <c r="J172" s="71">
        <f>SUM($H$27:$H172)</f>
        <v>0</v>
      </c>
    </row>
    <row r="173" spans="1:10" x14ac:dyDescent="0.2">
      <c r="A173" s="3" t="str">
        <f t="shared" si="22"/>
        <v/>
      </c>
      <c r="B173" s="70" t="str">
        <f t="shared" si="18"/>
        <v/>
      </c>
      <c r="C173" s="71" t="str">
        <f t="shared" si="23"/>
        <v/>
      </c>
      <c r="D173" s="71" t="str">
        <f t="shared" si="26"/>
        <v/>
      </c>
      <c r="E173" s="72" t="e">
        <f t="shared" si="19"/>
        <v>#VALUE!</v>
      </c>
      <c r="F173" s="71" t="e">
        <f t="shared" si="20"/>
        <v>#VALUE!</v>
      </c>
      <c r="G173" s="71" t="str">
        <f t="shared" si="24"/>
        <v/>
      </c>
      <c r="H173" s="71" t="str">
        <f t="shared" si="25"/>
        <v/>
      </c>
      <c r="I173" s="71" t="e">
        <f t="shared" si="21"/>
        <v>#VALUE!</v>
      </c>
      <c r="J173" s="71">
        <f>SUM($H$27:$H173)</f>
        <v>0</v>
      </c>
    </row>
    <row r="174" spans="1:10" x14ac:dyDescent="0.2">
      <c r="A174" s="3" t="str">
        <f t="shared" si="22"/>
        <v/>
      </c>
      <c r="B174" s="70" t="str">
        <f t="shared" si="18"/>
        <v/>
      </c>
      <c r="C174" s="71" t="str">
        <f t="shared" si="23"/>
        <v/>
      </c>
      <c r="D174" s="71" t="str">
        <f t="shared" si="26"/>
        <v/>
      </c>
      <c r="E174" s="72" t="e">
        <f t="shared" si="19"/>
        <v>#VALUE!</v>
      </c>
      <c r="F174" s="71" t="e">
        <f t="shared" si="20"/>
        <v>#VALUE!</v>
      </c>
      <c r="G174" s="71" t="str">
        <f t="shared" si="24"/>
        <v/>
      </c>
      <c r="H174" s="71" t="str">
        <f t="shared" si="25"/>
        <v/>
      </c>
      <c r="I174" s="71" t="e">
        <f t="shared" si="21"/>
        <v>#VALUE!</v>
      </c>
      <c r="J174" s="71">
        <f>SUM($H$27:$H174)</f>
        <v>0</v>
      </c>
    </row>
    <row r="175" spans="1:10" x14ac:dyDescent="0.2">
      <c r="A175" s="3" t="str">
        <f t="shared" si="22"/>
        <v/>
      </c>
      <c r="B175" s="70" t="str">
        <f t="shared" si="18"/>
        <v/>
      </c>
      <c r="C175" s="71" t="str">
        <f t="shared" si="23"/>
        <v/>
      </c>
      <c r="D175" s="71" t="str">
        <f t="shared" si="26"/>
        <v/>
      </c>
      <c r="E175" s="72" t="e">
        <f t="shared" si="19"/>
        <v>#VALUE!</v>
      </c>
      <c r="F175" s="71" t="e">
        <f t="shared" si="20"/>
        <v>#VALUE!</v>
      </c>
      <c r="G175" s="71" t="str">
        <f t="shared" si="24"/>
        <v/>
      </c>
      <c r="H175" s="71" t="str">
        <f t="shared" si="25"/>
        <v/>
      </c>
      <c r="I175" s="71" t="e">
        <f t="shared" si="21"/>
        <v>#VALUE!</v>
      </c>
      <c r="J175" s="71">
        <f>SUM($H$27:$H175)</f>
        <v>0</v>
      </c>
    </row>
    <row r="176" spans="1:10" x14ac:dyDescent="0.2">
      <c r="A176" s="3" t="str">
        <f t="shared" si="22"/>
        <v/>
      </c>
      <c r="B176" s="70" t="str">
        <f t="shared" si="18"/>
        <v/>
      </c>
      <c r="C176" s="71" t="str">
        <f t="shared" si="23"/>
        <v/>
      </c>
      <c r="D176" s="71" t="str">
        <f t="shared" si="26"/>
        <v/>
      </c>
      <c r="E176" s="72" t="e">
        <f t="shared" si="19"/>
        <v>#VALUE!</v>
      </c>
      <c r="F176" s="71" t="e">
        <f t="shared" si="20"/>
        <v>#VALUE!</v>
      </c>
      <c r="G176" s="71" t="str">
        <f t="shared" si="24"/>
        <v/>
      </c>
      <c r="H176" s="71" t="str">
        <f t="shared" si="25"/>
        <v/>
      </c>
      <c r="I176" s="71" t="e">
        <f t="shared" si="21"/>
        <v>#VALUE!</v>
      </c>
      <c r="J176" s="71">
        <f>SUM($H$27:$H176)</f>
        <v>0</v>
      </c>
    </row>
    <row r="177" spans="1:10" x14ac:dyDescent="0.2">
      <c r="A177" s="3" t="str">
        <f t="shared" si="22"/>
        <v/>
      </c>
      <c r="B177" s="70" t="str">
        <f t="shared" si="18"/>
        <v/>
      </c>
      <c r="C177" s="71" t="str">
        <f t="shared" si="23"/>
        <v/>
      </c>
      <c r="D177" s="71" t="str">
        <f t="shared" si="26"/>
        <v/>
      </c>
      <c r="E177" s="72" t="e">
        <f t="shared" si="19"/>
        <v>#VALUE!</v>
      </c>
      <c r="F177" s="71" t="e">
        <f t="shared" si="20"/>
        <v>#VALUE!</v>
      </c>
      <c r="G177" s="71" t="str">
        <f t="shared" si="24"/>
        <v/>
      </c>
      <c r="H177" s="71" t="str">
        <f t="shared" si="25"/>
        <v/>
      </c>
      <c r="I177" s="71" t="e">
        <f t="shared" si="21"/>
        <v>#VALUE!</v>
      </c>
      <c r="J177" s="71">
        <f>SUM($H$27:$H177)</f>
        <v>0</v>
      </c>
    </row>
    <row r="178" spans="1:10" x14ac:dyDescent="0.2">
      <c r="A178" s="3" t="str">
        <f t="shared" si="22"/>
        <v/>
      </c>
      <c r="B178" s="70" t="str">
        <f t="shared" si="18"/>
        <v/>
      </c>
      <c r="C178" s="71" t="str">
        <f t="shared" si="23"/>
        <v/>
      </c>
      <c r="D178" s="71" t="str">
        <f t="shared" si="26"/>
        <v/>
      </c>
      <c r="E178" s="72" t="e">
        <f t="shared" si="19"/>
        <v>#VALUE!</v>
      </c>
      <c r="F178" s="71" t="e">
        <f t="shared" si="20"/>
        <v>#VALUE!</v>
      </c>
      <c r="G178" s="71" t="str">
        <f t="shared" si="24"/>
        <v/>
      </c>
      <c r="H178" s="71" t="str">
        <f t="shared" si="25"/>
        <v/>
      </c>
      <c r="I178" s="71" t="e">
        <f t="shared" si="21"/>
        <v>#VALUE!</v>
      </c>
      <c r="J178" s="71">
        <f>SUM($H$27:$H178)</f>
        <v>0</v>
      </c>
    </row>
    <row r="179" spans="1:10" x14ac:dyDescent="0.2">
      <c r="A179" s="3" t="str">
        <f t="shared" si="22"/>
        <v/>
      </c>
      <c r="B179" s="70" t="str">
        <f t="shared" si="18"/>
        <v/>
      </c>
      <c r="C179" s="71" t="str">
        <f t="shared" si="23"/>
        <v/>
      </c>
      <c r="D179" s="71" t="str">
        <f t="shared" si="26"/>
        <v/>
      </c>
      <c r="E179" s="72" t="e">
        <f t="shared" si="19"/>
        <v>#VALUE!</v>
      </c>
      <c r="F179" s="71" t="e">
        <f t="shared" si="20"/>
        <v>#VALUE!</v>
      </c>
      <c r="G179" s="71" t="str">
        <f t="shared" si="24"/>
        <v/>
      </c>
      <c r="H179" s="71" t="str">
        <f t="shared" si="25"/>
        <v/>
      </c>
      <c r="I179" s="71" t="e">
        <f t="shared" si="21"/>
        <v>#VALUE!</v>
      </c>
      <c r="J179" s="71">
        <f>SUM($H$27:$H179)</f>
        <v>0</v>
      </c>
    </row>
    <row r="180" spans="1:10" x14ac:dyDescent="0.2">
      <c r="A180" s="3" t="str">
        <f t="shared" si="22"/>
        <v/>
      </c>
      <c r="B180" s="70" t="str">
        <f t="shared" si="18"/>
        <v/>
      </c>
      <c r="C180" s="71" t="str">
        <f t="shared" si="23"/>
        <v/>
      </c>
      <c r="D180" s="71" t="str">
        <f t="shared" si="26"/>
        <v/>
      </c>
      <c r="E180" s="72" t="e">
        <f t="shared" si="19"/>
        <v>#VALUE!</v>
      </c>
      <c r="F180" s="71" t="e">
        <f t="shared" si="20"/>
        <v>#VALUE!</v>
      </c>
      <c r="G180" s="71" t="str">
        <f t="shared" si="24"/>
        <v/>
      </c>
      <c r="H180" s="71" t="str">
        <f t="shared" si="25"/>
        <v/>
      </c>
      <c r="I180" s="71" t="e">
        <f t="shared" si="21"/>
        <v>#VALUE!</v>
      </c>
      <c r="J180" s="71">
        <f>SUM($H$27:$H180)</f>
        <v>0</v>
      </c>
    </row>
    <row r="181" spans="1:10" x14ac:dyDescent="0.2">
      <c r="A181" s="3" t="str">
        <f t="shared" si="22"/>
        <v/>
      </c>
      <c r="B181" s="70" t="str">
        <f t="shared" si="18"/>
        <v/>
      </c>
      <c r="C181" s="71" t="str">
        <f t="shared" si="23"/>
        <v/>
      </c>
      <c r="D181" s="71" t="str">
        <f t="shared" si="26"/>
        <v/>
      </c>
      <c r="E181" s="72" t="e">
        <f t="shared" si="19"/>
        <v>#VALUE!</v>
      </c>
      <c r="F181" s="71" t="e">
        <f t="shared" si="20"/>
        <v>#VALUE!</v>
      </c>
      <c r="G181" s="71" t="str">
        <f t="shared" si="24"/>
        <v/>
      </c>
      <c r="H181" s="71" t="str">
        <f t="shared" si="25"/>
        <v/>
      </c>
      <c r="I181" s="71" t="e">
        <f t="shared" si="21"/>
        <v>#VALUE!</v>
      </c>
      <c r="J181" s="71">
        <f>SUM($H$27:$H181)</f>
        <v>0</v>
      </c>
    </row>
    <row r="182" spans="1:10" x14ac:dyDescent="0.2">
      <c r="A182" s="3" t="str">
        <f t="shared" si="22"/>
        <v/>
      </c>
      <c r="B182" s="70" t="str">
        <f t="shared" si="18"/>
        <v/>
      </c>
      <c r="C182" s="71" t="str">
        <f t="shared" si="23"/>
        <v/>
      </c>
      <c r="D182" s="71" t="str">
        <f t="shared" si="26"/>
        <v/>
      </c>
      <c r="E182" s="72" t="e">
        <f t="shared" si="19"/>
        <v>#VALUE!</v>
      </c>
      <c r="F182" s="71" t="e">
        <f t="shared" si="20"/>
        <v>#VALUE!</v>
      </c>
      <c r="G182" s="71" t="str">
        <f t="shared" si="24"/>
        <v/>
      </c>
      <c r="H182" s="71" t="str">
        <f t="shared" si="25"/>
        <v/>
      </c>
      <c r="I182" s="71" t="e">
        <f t="shared" si="21"/>
        <v>#VALUE!</v>
      </c>
      <c r="J182" s="71">
        <f>SUM($H$27:$H182)</f>
        <v>0</v>
      </c>
    </row>
    <row r="183" spans="1:10" x14ac:dyDescent="0.2">
      <c r="A183" s="3" t="str">
        <f t="shared" si="22"/>
        <v/>
      </c>
      <c r="B183" s="70" t="str">
        <f t="shared" si="18"/>
        <v/>
      </c>
      <c r="C183" s="71" t="str">
        <f t="shared" si="23"/>
        <v/>
      </c>
      <c r="D183" s="71" t="str">
        <f t="shared" si="26"/>
        <v/>
      </c>
      <c r="E183" s="72" t="e">
        <f t="shared" si="19"/>
        <v>#VALUE!</v>
      </c>
      <c r="F183" s="71" t="e">
        <f t="shared" si="20"/>
        <v>#VALUE!</v>
      </c>
      <c r="G183" s="71" t="str">
        <f t="shared" si="24"/>
        <v/>
      </c>
      <c r="H183" s="71" t="str">
        <f t="shared" si="25"/>
        <v/>
      </c>
      <c r="I183" s="71" t="e">
        <f t="shared" si="21"/>
        <v>#VALUE!</v>
      </c>
      <c r="J183" s="71">
        <f>SUM($H$27:$H183)</f>
        <v>0</v>
      </c>
    </row>
    <row r="184" spans="1:10" x14ac:dyDescent="0.2">
      <c r="A184" s="3" t="str">
        <f t="shared" si="22"/>
        <v/>
      </c>
      <c r="B184" s="70" t="str">
        <f t="shared" si="18"/>
        <v/>
      </c>
      <c r="C184" s="71" t="str">
        <f t="shared" si="23"/>
        <v/>
      </c>
      <c r="D184" s="71" t="str">
        <f t="shared" si="26"/>
        <v/>
      </c>
      <c r="E184" s="72" t="e">
        <f t="shared" si="19"/>
        <v>#VALUE!</v>
      </c>
      <c r="F184" s="71" t="e">
        <f t="shared" si="20"/>
        <v>#VALUE!</v>
      </c>
      <c r="G184" s="71" t="str">
        <f t="shared" si="24"/>
        <v/>
      </c>
      <c r="H184" s="71" t="str">
        <f t="shared" si="25"/>
        <v/>
      </c>
      <c r="I184" s="71" t="e">
        <f t="shared" si="21"/>
        <v>#VALUE!</v>
      </c>
      <c r="J184" s="71">
        <f>SUM($H$27:$H184)</f>
        <v>0</v>
      </c>
    </row>
    <row r="185" spans="1:10" x14ac:dyDescent="0.2">
      <c r="A185" s="3" t="str">
        <f t="shared" si="22"/>
        <v/>
      </c>
      <c r="B185" s="70" t="str">
        <f t="shared" si="18"/>
        <v/>
      </c>
      <c r="C185" s="71" t="str">
        <f t="shared" si="23"/>
        <v/>
      </c>
      <c r="D185" s="71" t="str">
        <f t="shared" si="26"/>
        <v/>
      </c>
      <c r="E185" s="72" t="e">
        <f t="shared" si="19"/>
        <v>#VALUE!</v>
      </c>
      <c r="F185" s="71" t="e">
        <f t="shared" si="20"/>
        <v>#VALUE!</v>
      </c>
      <c r="G185" s="71" t="str">
        <f t="shared" si="24"/>
        <v/>
      </c>
      <c r="H185" s="71" t="str">
        <f t="shared" si="25"/>
        <v/>
      </c>
      <c r="I185" s="71" t="e">
        <f t="shared" si="21"/>
        <v>#VALUE!</v>
      </c>
      <c r="J185" s="71">
        <f>SUM($H$27:$H185)</f>
        <v>0</v>
      </c>
    </row>
    <row r="186" spans="1:10" x14ac:dyDescent="0.2">
      <c r="A186" s="3" t="str">
        <f t="shared" si="22"/>
        <v/>
      </c>
      <c r="B186" s="70" t="str">
        <f t="shared" si="18"/>
        <v/>
      </c>
      <c r="C186" s="71" t="str">
        <f t="shared" si="23"/>
        <v/>
      </c>
      <c r="D186" s="71" t="str">
        <f t="shared" si="26"/>
        <v/>
      </c>
      <c r="E186" s="72" t="e">
        <f t="shared" si="19"/>
        <v>#VALUE!</v>
      </c>
      <c r="F186" s="71" t="e">
        <f t="shared" si="20"/>
        <v>#VALUE!</v>
      </c>
      <c r="G186" s="71" t="str">
        <f t="shared" si="24"/>
        <v/>
      </c>
      <c r="H186" s="71" t="str">
        <f t="shared" si="25"/>
        <v/>
      </c>
      <c r="I186" s="71" t="e">
        <f t="shared" si="21"/>
        <v>#VALUE!</v>
      </c>
      <c r="J186" s="71">
        <f>SUM($H$27:$H186)</f>
        <v>0</v>
      </c>
    </row>
    <row r="187" spans="1:10" x14ac:dyDescent="0.2">
      <c r="A187" s="3" t="str">
        <f t="shared" si="22"/>
        <v/>
      </c>
      <c r="B187" s="70" t="str">
        <f t="shared" si="18"/>
        <v/>
      </c>
      <c r="C187" s="71" t="str">
        <f t="shared" si="23"/>
        <v/>
      </c>
      <c r="D187" s="71" t="str">
        <f t="shared" si="26"/>
        <v/>
      </c>
      <c r="E187" s="72" t="e">
        <f t="shared" si="19"/>
        <v>#VALUE!</v>
      </c>
      <c r="F187" s="71" t="e">
        <f t="shared" si="20"/>
        <v>#VALUE!</v>
      </c>
      <c r="G187" s="71" t="str">
        <f t="shared" si="24"/>
        <v/>
      </c>
      <c r="H187" s="71" t="str">
        <f t="shared" si="25"/>
        <v/>
      </c>
      <c r="I187" s="71" t="e">
        <f t="shared" si="21"/>
        <v>#VALUE!</v>
      </c>
      <c r="J187" s="71">
        <f>SUM($H$27:$H187)</f>
        <v>0</v>
      </c>
    </row>
    <row r="188" spans="1:10" x14ac:dyDescent="0.2">
      <c r="A188" s="3" t="str">
        <f t="shared" si="22"/>
        <v/>
      </c>
      <c r="B188" s="70" t="str">
        <f t="shared" si="18"/>
        <v/>
      </c>
      <c r="C188" s="71" t="str">
        <f t="shared" si="23"/>
        <v/>
      </c>
      <c r="D188" s="71" t="str">
        <f t="shared" si="26"/>
        <v/>
      </c>
      <c r="E188" s="72" t="e">
        <f t="shared" si="19"/>
        <v>#VALUE!</v>
      </c>
      <c r="F188" s="71" t="e">
        <f t="shared" si="20"/>
        <v>#VALUE!</v>
      </c>
      <c r="G188" s="71" t="str">
        <f t="shared" si="24"/>
        <v/>
      </c>
      <c r="H188" s="71" t="str">
        <f t="shared" si="25"/>
        <v/>
      </c>
      <c r="I188" s="71" t="e">
        <f t="shared" si="21"/>
        <v>#VALUE!</v>
      </c>
      <c r="J188" s="71">
        <f>SUM($H$27:$H188)</f>
        <v>0</v>
      </c>
    </row>
    <row r="189" spans="1:10" x14ac:dyDescent="0.2">
      <c r="A189" s="3" t="str">
        <f t="shared" si="22"/>
        <v/>
      </c>
      <c r="B189" s="70" t="str">
        <f t="shared" si="18"/>
        <v/>
      </c>
      <c r="C189" s="71" t="str">
        <f t="shared" si="23"/>
        <v/>
      </c>
      <c r="D189" s="71" t="str">
        <f t="shared" si="26"/>
        <v/>
      </c>
      <c r="E189" s="72" t="e">
        <f t="shared" si="19"/>
        <v>#VALUE!</v>
      </c>
      <c r="F189" s="71" t="e">
        <f t="shared" si="20"/>
        <v>#VALUE!</v>
      </c>
      <c r="G189" s="71" t="str">
        <f t="shared" si="24"/>
        <v/>
      </c>
      <c r="H189" s="71" t="str">
        <f t="shared" si="25"/>
        <v/>
      </c>
      <c r="I189" s="71" t="e">
        <f t="shared" si="21"/>
        <v>#VALUE!</v>
      </c>
      <c r="J189" s="71">
        <f>SUM($H$27:$H189)</f>
        <v>0</v>
      </c>
    </row>
    <row r="190" spans="1:10" x14ac:dyDescent="0.2">
      <c r="A190" s="3" t="str">
        <f t="shared" si="22"/>
        <v/>
      </c>
      <c r="B190" s="70" t="str">
        <f t="shared" si="18"/>
        <v/>
      </c>
      <c r="C190" s="71" t="str">
        <f t="shared" si="23"/>
        <v/>
      </c>
      <c r="D190" s="71" t="str">
        <f t="shared" si="26"/>
        <v/>
      </c>
      <c r="E190" s="72" t="e">
        <f t="shared" si="19"/>
        <v>#VALUE!</v>
      </c>
      <c r="F190" s="71" t="e">
        <f t="shared" si="20"/>
        <v>#VALUE!</v>
      </c>
      <c r="G190" s="71" t="str">
        <f t="shared" si="24"/>
        <v/>
      </c>
      <c r="H190" s="71" t="str">
        <f t="shared" si="25"/>
        <v/>
      </c>
      <c r="I190" s="71" t="e">
        <f t="shared" si="21"/>
        <v>#VALUE!</v>
      </c>
      <c r="J190" s="71">
        <f>SUM($H$27:$H190)</f>
        <v>0</v>
      </c>
    </row>
    <row r="191" spans="1:10" x14ac:dyDescent="0.2">
      <c r="A191" s="3" t="str">
        <f t="shared" si="22"/>
        <v/>
      </c>
      <c r="B191" s="70" t="str">
        <f t="shared" si="18"/>
        <v/>
      </c>
      <c r="C191" s="71" t="str">
        <f t="shared" si="23"/>
        <v/>
      </c>
      <c r="D191" s="71" t="str">
        <f t="shared" si="26"/>
        <v/>
      </c>
      <c r="E191" s="72" t="e">
        <f t="shared" si="19"/>
        <v>#VALUE!</v>
      </c>
      <c r="F191" s="71" t="e">
        <f t="shared" si="20"/>
        <v>#VALUE!</v>
      </c>
      <c r="G191" s="71" t="str">
        <f t="shared" si="24"/>
        <v/>
      </c>
      <c r="H191" s="71" t="str">
        <f t="shared" si="25"/>
        <v/>
      </c>
      <c r="I191" s="71" t="e">
        <f t="shared" si="21"/>
        <v>#VALUE!</v>
      </c>
      <c r="J191" s="71">
        <f>SUM($H$27:$H191)</f>
        <v>0</v>
      </c>
    </row>
    <row r="192" spans="1:10" x14ac:dyDescent="0.2">
      <c r="A192" s="3" t="str">
        <f t="shared" si="22"/>
        <v/>
      </c>
      <c r="B192" s="70" t="str">
        <f t="shared" si="18"/>
        <v/>
      </c>
      <c r="C192" s="71" t="str">
        <f t="shared" si="23"/>
        <v/>
      </c>
      <c r="D192" s="71" t="str">
        <f t="shared" si="26"/>
        <v/>
      </c>
      <c r="E192" s="72" t="e">
        <f t="shared" si="19"/>
        <v>#VALUE!</v>
      </c>
      <c r="F192" s="71" t="e">
        <f t="shared" si="20"/>
        <v>#VALUE!</v>
      </c>
      <c r="G192" s="71" t="str">
        <f t="shared" si="24"/>
        <v/>
      </c>
      <c r="H192" s="71" t="str">
        <f t="shared" si="25"/>
        <v/>
      </c>
      <c r="I192" s="71" t="e">
        <f t="shared" si="21"/>
        <v>#VALUE!</v>
      </c>
      <c r="J192" s="71">
        <f>SUM($H$27:$H192)</f>
        <v>0</v>
      </c>
    </row>
    <row r="193" spans="1:10" x14ac:dyDescent="0.2">
      <c r="A193" s="3" t="str">
        <f t="shared" si="22"/>
        <v/>
      </c>
      <c r="B193" s="70" t="str">
        <f t="shared" si="18"/>
        <v/>
      </c>
      <c r="C193" s="71" t="str">
        <f t="shared" si="23"/>
        <v/>
      </c>
      <c r="D193" s="71" t="str">
        <f t="shared" si="26"/>
        <v/>
      </c>
      <c r="E193" s="72" t="e">
        <f t="shared" si="19"/>
        <v>#VALUE!</v>
      </c>
      <c r="F193" s="71" t="e">
        <f t="shared" si="20"/>
        <v>#VALUE!</v>
      </c>
      <c r="G193" s="71" t="str">
        <f t="shared" si="24"/>
        <v/>
      </c>
      <c r="H193" s="71" t="str">
        <f t="shared" si="25"/>
        <v/>
      </c>
      <c r="I193" s="71" t="e">
        <f t="shared" si="21"/>
        <v>#VALUE!</v>
      </c>
      <c r="J193" s="71">
        <f>SUM($H$27:$H193)</f>
        <v>0</v>
      </c>
    </row>
    <row r="194" spans="1:10" x14ac:dyDescent="0.2">
      <c r="A194" s="3" t="str">
        <f t="shared" si="22"/>
        <v/>
      </c>
      <c r="B194" s="70" t="str">
        <f t="shared" si="18"/>
        <v/>
      </c>
      <c r="C194" s="71" t="str">
        <f t="shared" si="23"/>
        <v/>
      </c>
      <c r="D194" s="71" t="str">
        <f t="shared" si="26"/>
        <v/>
      </c>
      <c r="E194" s="72" t="e">
        <f t="shared" si="19"/>
        <v>#VALUE!</v>
      </c>
      <c r="F194" s="71" t="e">
        <f t="shared" si="20"/>
        <v>#VALUE!</v>
      </c>
      <c r="G194" s="71" t="str">
        <f t="shared" si="24"/>
        <v/>
      </c>
      <c r="H194" s="71" t="str">
        <f t="shared" si="25"/>
        <v/>
      </c>
      <c r="I194" s="71" t="e">
        <f t="shared" si="21"/>
        <v>#VALUE!</v>
      </c>
      <c r="J194" s="71">
        <f>SUM($H$27:$H194)</f>
        <v>0</v>
      </c>
    </row>
    <row r="195" spans="1:10" x14ac:dyDescent="0.2">
      <c r="A195" s="3" t="str">
        <f t="shared" si="22"/>
        <v/>
      </c>
      <c r="B195" s="70" t="str">
        <f t="shared" si="18"/>
        <v/>
      </c>
      <c r="C195" s="71" t="str">
        <f t="shared" si="23"/>
        <v/>
      </c>
      <c r="D195" s="71" t="str">
        <f t="shared" si="26"/>
        <v/>
      </c>
      <c r="E195" s="72" t="e">
        <f t="shared" si="19"/>
        <v>#VALUE!</v>
      </c>
      <c r="F195" s="71" t="e">
        <f t="shared" si="20"/>
        <v>#VALUE!</v>
      </c>
      <c r="G195" s="71" t="str">
        <f t="shared" si="24"/>
        <v/>
      </c>
      <c r="H195" s="71" t="str">
        <f t="shared" si="25"/>
        <v/>
      </c>
      <c r="I195" s="71" t="e">
        <f t="shared" si="21"/>
        <v>#VALUE!</v>
      </c>
      <c r="J195" s="71">
        <f>SUM($H$27:$H195)</f>
        <v>0</v>
      </c>
    </row>
    <row r="196" spans="1:10" x14ac:dyDescent="0.2">
      <c r="A196" s="3" t="str">
        <f t="shared" si="22"/>
        <v/>
      </c>
      <c r="B196" s="70" t="str">
        <f t="shared" si="18"/>
        <v/>
      </c>
      <c r="C196" s="71" t="str">
        <f t="shared" si="23"/>
        <v/>
      </c>
      <c r="D196" s="71" t="str">
        <f t="shared" si="26"/>
        <v/>
      </c>
      <c r="E196" s="72" t="e">
        <f t="shared" si="19"/>
        <v>#VALUE!</v>
      </c>
      <c r="F196" s="71" t="e">
        <f t="shared" si="20"/>
        <v>#VALUE!</v>
      </c>
      <c r="G196" s="71" t="str">
        <f t="shared" si="24"/>
        <v/>
      </c>
      <c r="H196" s="71" t="str">
        <f t="shared" si="25"/>
        <v/>
      </c>
      <c r="I196" s="71" t="e">
        <f t="shared" si="21"/>
        <v>#VALUE!</v>
      </c>
      <c r="J196" s="71">
        <f>SUM($H$27:$H196)</f>
        <v>0</v>
      </c>
    </row>
    <row r="197" spans="1:10" x14ac:dyDescent="0.2">
      <c r="A197" s="3" t="str">
        <f t="shared" si="22"/>
        <v/>
      </c>
      <c r="B197" s="70" t="str">
        <f t="shared" si="18"/>
        <v/>
      </c>
      <c r="C197" s="71" t="str">
        <f t="shared" si="23"/>
        <v/>
      </c>
      <c r="D197" s="71" t="str">
        <f t="shared" si="26"/>
        <v/>
      </c>
      <c r="E197" s="72" t="e">
        <f t="shared" si="19"/>
        <v>#VALUE!</v>
      </c>
      <c r="F197" s="71" t="e">
        <f t="shared" si="20"/>
        <v>#VALUE!</v>
      </c>
      <c r="G197" s="71" t="str">
        <f t="shared" si="24"/>
        <v/>
      </c>
      <c r="H197" s="71" t="str">
        <f t="shared" si="25"/>
        <v/>
      </c>
      <c r="I197" s="71" t="e">
        <f t="shared" si="21"/>
        <v>#VALUE!</v>
      </c>
      <c r="J197" s="71">
        <f>SUM($H$27:$H197)</f>
        <v>0</v>
      </c>
    </row>
    <row r="198" spans="1:10" x14ac:dyDescent="0.2">
      <c r="A198" s="3" t="str">
        <f t="shared" si="22"/>
        <v/>
      </c>
      <c r="B198" s="70" t="str">
        <f t="shared" si="18"/>
        <v/>
      </c>
      <c r="C198" s="71" t="str">
        <f t="shared" si="23"/>
        <v/>
      </c>
      <c r="D198" s="71" t="str">
        <f t="shared" si="26"/>
        <v/>
      </c>
      <c r="E198" s="72" t="e">
        <f t="shared" si="19"/>
        <v>#VALUE!</v>
      </c>
      <c r="F198" s="71" t="e">
        <f t="shared" si="20"/>
        <v>#VALUE!</v>
      </c>
      <c r="G198" s="71" t="str">
        <f t="shared" si="24"/>
        <v/>
      </c>
      <c r="H198" s="71" t="str">
        <f t="shared" si="25"/>
        <v/>
      </c>
      <c r="I198" s="71" t="e">
        <f t="shared" si="21"/>
        <v>#VALUE!</v>
      </c>
      <c r="J198" s="71">
        <f>SUM($H$27:$H198)</f>
        <v>0</v>
      </c>
    </row>
    <row r="199" spans="1:10" x14ac:dyDescent="0.2">
      <c r="A199" s="3" t="str">
        <f t="shared" si="22"/>
        <v/>
      </c>
      <c r="B199" s="70" t="str">
        <f t="shared" si="18"/>
        <v/>
      </c>
      <c r="C199" s="71" t="str">
        <f t="shared" si="23"/>
        <v/>
      </c>
      <c r="D199" s="71" t="str">
        <f t="shared" si="26"/>
        <v/>
      </c>
      <c r="E199" s="72" t="e">
        <f t="shared" si="19"/>
        <v>#VALUE!</v>
      </c>
      <c r="F199" s="71" t="e">
        <f t="shared" si="20"/>
        <v>#VALUE!</v>
      </c>
      <c r="G199" s="71" t="str">
        <f t="shared" si="24"/>
        <v/>
      </c>
      <c r="H199" s="71" t="str">
        <f t="shared" si="25"/>
        <v/>
      </c>
      <c r="I199" s="71" t="e">
        <f t="shared" si="21"/>
        <v>#VALUE!</v>
      </c>
      <c r="J199" s="71">
        <f>SUM($H$27:$H199)</f>
        <v>0</v>
      </c>
    </row>
    <row r="200" spans="1:10" x14ac:dyDescent="0.2">
      <c r="A200" s="3" t="str">
        <f t="shared" si="22"/>
        <v/>
      </c>
      <c r="B200" s="70" t="str">
        <f t="shared" si="18"/>
        <v/>
      </c>
      <c r="C200" s="71" t="str">
        <f t="shared" si="23"/>
        <v/>
      </c>
      <c r="D200" s="71" t="str">
        <f t="shared" si="26"/>
        <v/>
      </c>
      <c r="E200" s="72" t="e">
        <f t="shared" si="19"/>
        <v>#VALUE!</v>
      </c>
      <c r="F200" s="71" t="e">
        <f t="shared" si="20"/>
        <v>#VALUE!</v>
      </c>
      <c r="G200" s="71" t="str">
        <f t="shared" si="24"/>
        <v/>
      </c>
      <c r="H200" s="71" t="str">
        <f t="shared" si="25"/>
        <v/>
      </c>
      <c r="I200" s="71" t="e">
        <f t="shared" si="21"/>
        <v>#VALUE!</v>
      </c>
      <c r="J200" s="71">
        <f>SUM($H$27:$H200)</f>
        <v>0</v>
      </c>
    </row>
    <row r="201" spans="1:10" x14ac:dyDescent="0.2">
      <c r="A201" s="3" t="str">
        <f t="shared" si="22"/>
        <v/>
      </c>
      <c r="B201" s="70" t="str">
        <f t="shared" si="18"/>
        <v/>
      </c>
      <c r="C201" s="71" t="str">
        <f t="shared" si="23"/>
        <v/>
      </c>
      <c r="D201" s="71" t="str">
        <f t="shared" si="26"/>
        <v/>
      </c>
      <c r="E201" s="72" t="e">
        <f t="shared" si="19"/>
        <v>#VALUE!</v>
      </c>
      <c r="F201" s="71" t="e">
        <f t="shared" si="20"/>
        <v>#VALUE!</v>
      </c>
      <c r="G201" s="71" t="str">
        <f t="shared" si="24"/>
        <v/>
      </c>
      <c r="H201" s="71" t="str">
        <f t="shared" si="25"/>
        <v/>
      </c>
      <c r="I201" s="71" t="e">
        <f t="shared" si="21"/>
        <v>#VALUE!</v>
      </c>
      <c r="J201" s="71">
        <f>SUM($H$27:$H201)</f>
        <v>0</v>
      </c>
    </row>
    <row r="202" spans="1:10" x14ac:dyDescent="0.2">
      <c r="A202" s="3" t="str">
        <f t="shared" si="22"/>
        <v/>
      </c>
      <c r="B202" s="70" t="str">
        <f t="shared" si="18"/>
        <v/>
      </c>
      <c r="C202" s="71" t="str">
        <f t="shared" si="23"/>
        <v/>
      </c>
      <c r="D202" s="71" t="str">
        <f t="shared" si="26"/>
        <v/>
      </c>
      <c r="E202" s="72" t="e">
        <f t="shared" si="19"/>
        <v>#VALUE!</v>
      </c>
      <c r="F202" s="71" t="e">
        <f t="shared" si="20"/>
        <v>#VALUE!</v>
      </c>
      <c r="G202" s="71" t="str">
        <f t="shared" si="24"/>
        <v/>
      </c>
      <c r="H202" s="71" t="str">
        <f t="shared" si="25"/>
        <v/>
      </c>
      <c r="I202" s="71" t="e">
        <f t="shared" si="21"/>
        <v>#VALUE!</v>
      </c>
      <c r="J202" s="71">
        <f>SUM($H$27:$H202)</f>
        <v>0</v>
      </c>
    </row>
    <row r="203" spans="1:10" x14ac:dyDescent="0.2">
      <c r="A203" s="3" t="str">
        <f t="shared" si="22"/>
        <v/>
      </c>
      <c r="B203" s="70" t="str">
        <f t="shared" si="18"/>
        <v/>
      </c>
      <c r="C203" s="71" t="str">
        <f t="shared" si="23"/>
        <v/>
      </c>
      <c r="D203" s="71" t="str">
        <f t="shared" si="26"/>
        <v/>
      </c>
      <c r="E203" s="72" t="e">
        <f t="shared" si="19"/>
        <v>#VALUE!</v>
      </c>
      <c r="F203" s="71" t="e">
        <f t="shared" si="20"/>
        <v>#VALUE!</v>
      </c>
      <c r="G203" s="71" t="str">
        <f t="shared" si="24"/>
        <v/>
      </c>
      <c r="H203" s="71" t="str">
        <f t="shared" si="25"/>
        <v/>
      </c>
      <c r="I203" s="71" t="e">
        <f t="shared" si="21"/>
        <v>#VALUE!</v>
      </c>
      <c r="J203" s="71">
        <f>SUM($H$27:$H203)</f>
        <v>0</v>
      </c>
    </row>
    <row r="204" spans="1:10" x14ac:dyDescent="0.2">
      <c r="A204" s="3" t="str">
        <f t="shared" si="22"/>
        <v/>
      </c>
      <c r="B204" s="70" t="str">
        <f t="shared" si="18"/>
        <v/>
      </c>
      <c r="C204" s="71" t="str">
        <f t="shared" si="23"/>
        <v/>
      </c>
      <c r="D204" s="71" t="str">
        <f t="shared" si="26"/>
        <v/>
      </c>
      <c r="E204" s="72" t="e">
        <f t="shared" si="19"/>
        <v>#VALUE!</v>
      </c>
      <c r="F204" s="71" t="e">
        <f t="shared" si="20"/>
        <v>#VALUE!</v>
      </c>
      <c r="G204" s="71" t="str">
        <f t="shared" si="24"/>
        <v/>
      </c>
      <c r="H204" s="71" t="str">
        <f t="shared" si="25"/>
        <v/>
      </c>
      <c r="I204" s="71" t="e">
        <f t="shared" si="21"/>
        <v>#VALUE!</v>
      </c>
      <c r="J204" s="71">
        <f>SUM($H$27:$H204)</f>
        <v>0</v>
      </c>
    </row>
    <row r="205" spans="1:10" x14ac:dyDescent="0.2">
      <c r="A205" s="3" t="str">
        <f t="shared" si="22"/>
        <v/>
      </c>
      <c r="B205" s="70" t="str">
        <f t="shared" si="18"/>
        <v/>
      </c>
      <c r="C205" s="71" t="str">
        <f t="shared" si="23"/>
        <v/>
      </c>
      <c r="D205" s="71" t="str">
        <f t="shared" si="26"/>
        <v/>
      </c>
      <c r="E205" s="72" t="e">
        <f t="shared" si="19"/>
        <v>#VALUE!</v>
      </c>
      <c r="F205" s="71" t="e">
        <f t="shared" si="20"/>
        <v>#VALUE!</v>
      </c>
      <c r="G205" s="71" t="str">
        <f t="shared" si="24"/>
        <v/>
      </c>
      <c r="H205" s="71" t="str">
        <f t="shared" si="25"/>
        <v/>
      </c>
      <c r="I205" s="71" t="e">
        <f t="shared" si="21"/>
        <v>#VALUE!</v>
      </c>
      <c r="J205" s="71">
        <f>SUM($H$27:$H205)</f>
        <v>0</v>
      </c>
    </row>
    <row r="206" spans="1:10" x14ac:dyDescent="0.2">
      <c r="A206" s="3" t="str">
        <f t="shared" si="22"/>
        <v/>
      </c>
      <c r="B206" s="70" t="str">
        <f t="shared" si="18"/>
        <v/>
      </c>
      <c r="C206" s="71" t="str">
        <f t="shared" si="23"/>
        <v/>
      </c>
      <c r="D206" s="71" t="str">
        <f t="shared" si="26"/>
        <v/>
      </c>
      <c r="E206" s="72" t="e">
        <f t="shared" si="19"/>
        <v>#VALUE!</v>
      </c>
      <c r="F206" s="71" t="e">
        <f t="shared" si="20"/>
        <v>#VALUE!</v>
      </c>
      <c r="G206" s="71" t="str">
        <f t="shared" si="24"/>
        <v/>
      </c>
      <c r="H206" s="71" t="str">
        <f t="shared" si="25"/>
        <v/>
      </c>
      <c r="I206" s="71" t="e">
        <f t="shared" si="21"/>
        <v>#VALUE!</v>
      </c>
      <c r="J206" s="71">
        <f>SUM($H$27:$H206)</f>
        <v>0</v>
      </c>
    </row>
    <row r="207" spans="1:10" x14ac:dyDescent="0.2">
      <c r="A207" s="3" t="str">
        <f t="shared" si="22"/>
        <v/>
      </c>
      <c r="B207" s="70" t="str">
        <f t="shared" si="18"/>
        <v/>
      </c>
      <c r="C207" s="71" t="str">
        <f t="shared" si="23"/>
        <v/>
      </c>
      <c r="D207" s="71" t="str">
        <f t="shared" si="26"/>
        <v/>
      </c>
      <c r="E207" s="72" t="e">
        <f t="shared" si="19"/>
        <v>#VALUE!</v>
      </c>
      <c r="F207" s="71" t="e">
        <f t="shared" si="20"/>
        <v>#VALUE!</v>
      </c>
      <c r="G207" s="71" t="str">
        <f t="shared" si="24"/>
        <v/>
      </c>
      <c r="H207" s="71" t="str">
        <f t="shared" si="25"/>
        <v/>
      </c>
      <c r="I207" s="71" t="e">
        <f t="shared" si="21"/>
        <v>#VALUE!</v>
      </c>
      <c r="J207" s="71">
        <f>SUM($H$27:$H207)</f>
        <v>0</v>
      </c>
    </row>
    <row r="208" spans="1:10" x14ac:dyDescent="0.2">
      <c r="A208" s="3" t="str">
        <f t="shared" si="22"/>
        <v/>
      </c>
      <c r="B208" s="70" t="str">
        <f t="shared" si="18"/>
        <v/>
      </c>
      <c r="C208" s="71" t="str">
        <f t="shared" si="23"/>
        <v/>
      </c>
      <c r="D208" s="71" t="str">
        <f t="shared" si="26"/>
        <v/>
      </c>
      <c r="E208" s="72" t="e">
        <f t="shared" si="19"/>
        <v>#VALUE!</v>
      </c>
      <c r="F208" s="71" t="e">
        <f t="shared" si="20"/>
        <v>#VALUE!</v>
      </c>
      <c r="G208" s="71" t="str">
        <f t="shared" si="24"/>
        <v/>
      </c>
      <c r="H208" s="71" t="str">
        <f t="shared" si="25"/>
        <v/>
      </c>
      <c r="I208" s="71" t="e">
        <f t="shared" si="21"/>
        <v>#VALUE!</v>
      </c>
      <c r="J208" s="71">
        <f>SUM($H$27:$H208)</f>
        <v>0</v>
      </c>
    </row>
    <row r="209" spans="1:10" x14ac:dyDescent="0.2">
      <c r="A209" s="3" t="str">
        <f t="shared" si="22"/>
        <v/>
      </c>
      <c r="B209" s="70" t="str">
        <f t="shared" si="18"/>
        <v/>
      </c>
      <c r="C209" s="71" t="str">
        <f t="shared" si="23"/>
        <v/>
      </c>
      <c r="D209" s="71" t="str">
        <f t="shared" si="26"/>
        <v/>
      </c>
      <c r="E209" s="72" t="e">
        <f t="shared" si="19"/>
        <v>#VALUE!</v>
      </c>
      <c r="F209" s="71" t="e">
        <f t="shared" si="20"/>
        <v>#VALUE!</v>
      </c>
      <c r="G209" s="71" t="str">
        <f t="shared" si="24"/>
        <v/>
      </c>
      <c r="H209" s="71" t="str">
        <f t="shared" si="25"/>
        <v/>
      </c>
      <c r="I209" s="71" t="e">
        <f t="shared" si="21"/>
        <v>#VALUE!</v>
      </c>
      <c r="J209" s="71">
        <f>SUM($H$27:$H209)</f>
        <v>0</v>
      </c>
    </row>
    <row r="210" spans="1:10" x14ac:dyDescent="0.2">
      <c r="A210" s="3" t="str">
        <f t="shared" si="22"/>
        <v/>
      </c>
      <c r="B210" s="70" t="str">
        <f t="shared" si="18"/>
        <v/>
      </c>
      <c r="C210" s="71" t="str">
        <f t="shared" si="23"/>
        <v/>
      </c>
      <c r="D210" s="71" t="str">
        <f t="shared" si="26"/>
        <v/>
      </c>
      <c r="E210" s="72" t="e">
        <f t="shared" si="19"/>
        <v>#VALUE!</v>
      </c>
      <c r="F210" s="71" t="e">
        <f t="shared" si="20"/>
        <v>#VALUE!</v>
      </c>
      <c r="G210" s="71" t="str">
        <f t="shared" si="24"/>
        <v/>
      </c>
      <c r="H210" s="71" t="str">
        <f t="shared" si="25"/>
        <v/>
      </c>
      <c r="I210" s="71" t="e">
        <f t="shared" si="21"/>
        <v>#VALUE!</v>
      </c>
      <c r="J210" s="71">
        <f>SUM($H$27:$H210)</f>
        <v>0</v>
      </c>
    </row>
    <row r="211" spans="1:10" x14ac:dyDescent="0.2">
      <c r="A211" s="3" t="str">
        <f t="shared" si="22"/>
        <v/>
      </c>
      <c r="B211" s="70" t="str">
        <f t="shared" si="18"/>
        <v/>
      </c>
      <c r="C211" s="71" t="str">
        <f t="shared" si="23"/>
        <v/>
      </c>
      <c r="D211" s="71" t="str">
        <f t="shared" si="26"/>
        <v/>
      </c>
      <c r="E211" s="72" t="e">
        <f t="shared" si="19"/>
        <v>#VALUE!</v>
      </c>
      <c r="F211" s="71" t="e">
        <f t="shared" si="20"/>
        <v>#VALUE!</v>
      </c>
      <c r="G211" s="71" t="str">
        <f t="shared" si="24"/>
        <v/>
      </c>
      <c r="H211" s="71" t="str">
        <f t="shared" si="25"/>
        <v/>
      </c>
      <c r="I211" s="71" t="e">
        <f t="shared" si="21"/>
        <v>#VALUE!</v>
      </c>
      <c r="J211" s="71">
        <f>SUM($H$27:$H211)</f>
        <v>0</v>
      </c>
    </row>
    <row r="212" spans="1:10" x14ac:dyDescent="0.2">
      <c r="A212" s="3" t="str">
        <f t="shared" si="22"/>
        <v/>
      </c>
      <c r="B212" s="70" t="str">
        <f t="shared" si="18"/>
        <v/>
      </c>
      <c r="C212" s="71" t="str">
        <f t="shared" si="23"/>
        <v/>
      </c>
      <c r="D212" s="71" t="str">
        <f t="shared" si="26"/>
        <v/>
      </c>
      <c r="E212" s="72" t="e">
        <f t="shared" si="19"/>
        <v>#VALUE!</v>
      </c>
      <c r="F212" s="71" t="e">
        <f t="shared" si="20"/>
        <v>#VALUE!</v>
      </c>
      <c r="G212" s="71" t="str">
        <f t="shared" si="24"/>
        <v/>
      </c>
      <c r="H212" s="71" t="str">
        <f t="shared" si="25"/>
        <v/>
      </c>
      <c r="I212" s="71" t="e">
        <f t="shared" si="21"/>
        <v>#VALUE!</v>
      </c>
      <c r="J212" s="71">
        <f>SUM($H$27:$H212)</f>
        <v>0</v>
      </c>
    </row>
    <row r="213" spans="1:10" x14ac:dyDescent="0.2">
      <c r="A213" s="3" t="str">
        <f t="shared" si="22"/>
        <v/>
      </c>
      <c r="B213" s="70" t="str">
        <f t="shared" si="18"/>
        <v/>
      </c>
      <c r="C213" s="71" t="str">
        <f t="shared" si="23"/>
        <v/>
      </c>
      <c r="D213" s="71" t="str">
        <f t="shared" si="26"/>
        <v/>
      </c>
      <c r="E213" s="72" t="e">
        <f t="shared" si="19"/>
        <v>#VALUE!</v>
      </c>
      <c r="F213" s="71" t="e">
        <f t="shared" si="20"/>
        <v>#VALUE!</v>
      </c>
      <c r="G213" s="71" t="str">
        <f t="shared" si="24"/>
        <v/>
      </c>
      <c r="H213" s="71" t="str">
        <f t="shared" si="25"/>
        <v/>
      </c>
      <c r="I213" s="71" t="e">
        <f t="shared" si="21"/>
        <v>#VALUE!</v>
      </c>
      <c r="J213" s="71">
        <f>SUM($H$27:$H213)</f>
        <v>0</v>
      </c>
    </row>
    <row r="214" spans="1:10" x14ac:dyDescent="0.2">
      <c r="A214" s="3" t="str">
        <f t="shared" si="22"/>
        <v/>
      </c>
      <c r="B214" s="70" t="str">
        <f t="shared" si="18"/>
        <v/>
      </c>
      <c r="C214" s="71" t="str">
        <f t="shared" si="23"/>
        <v/>
      </c>
      <c r="D214" s="71" t="str">
        <f t="shared" si="26"/>
        <v/>
      </c>
      <c r="E214" s="72" t="e">
        <f t="shared" si="19"/>
        <v>#VALUE!</v>
      </c>
      <c r="F214" s="71" t="e">
        <f t="shared" si="20"/>
        <v>#VALUE!</v>
      </c>
      <c r="G214" s="71" t="str">
        <f t="shared" si="24"/>
        <v/>
      </c>
      <c r="H214" s="71" t="str">
        <f t="shared" si="25"/>
        <v/>
      </c>
      <c r="I214" s="71" t="e">
        <f t="shared" si="21"/>
        <v>#VALUE!</v>
      </c>
      <c r="J214" s="71">
        <f>SUM($H$27:$H214)</f>
        <v>0</v>
      </c>
    </row>
    <row r="215" spans="1:10" x14ac:dyDescent="0.2">
      <c r="A215" s="3" t="str">
        <f t="shared" si="22"/>
        <v/>
      </c>
      <c r="B215" s="70" t="str">
        <f t="shared" si="18"/>
        <v/>
      </c>
      <c r="C215" s="71" t="str">
        <f t="shared" si="23"/>
        <v/>
      </c>
      <c r="D215" s="71" t="str">
        <f t="shared" si="26"/>
        <v/>
      </c>
      <c r="E215" s="72" t="e">
        <f t="shared" si="19"/>
        <v>#VALUE!</v>
      </c>
      <c r="F215" s="71" t="e">
        <f t="shared" si="20"/>
        <v>#VALUE!</v>
      </c>
      <c r="G215" s="71" t="str">
        <f t="shared" si="24"/>
        <v/>
      </c>
      <c r="H215" s="71" t="str">
        <f t="shared" si="25"/>
        <v/>
      </c>
      <c r="I215" s="71" t="e">
        <f t="shared" si="21"/>
        <v>#VALUE!</v>
      </c>
      <c r="J215" s="71">
        <f>SUM($H$27:$H215)</f>
        <v>0</v>
      </c>
    </row>
    <row r="216" spans="1:10" x14ac:dyDescent="0.2">
      <c r="A216" s="3" t="str">
        <f t="shared" si="22"/>
        <v/>
      </c>
      <c r="B216" s="70" t="str">
        <f t="shared" si="18"/>
        <v/>
      </c>
      <c r="C216" s="71" t="str">
        <f t="shared" si="23"/>
        <v/>
      </c>
      <c r="D216" s="71" t="str">
        <f t="shared" si="26"/>
        <v/>
      </c>
      <c r="E216" s="72" t="e">
        <f t="shared" si="19"/>
        <v>#VALUE!</v>
      </c>
      <c r="F216" s="71" t="e">
        <f t="shared" si="20"/>
        <v>#VALUE!</v>
      </c>
      <c r="G216" s="71" t="str">
        <f t="shared" si="24"/>
        <v/>
      </c>
      <c r="H216" s="71" t="str">
        <f t="shared" si="25"/>
        <v/>
      </c>
      <c r="I216" s="71" t="e">
        <f t="shared" si="21"/>
        <v>#VALUE!</v>
      </c>
      <c r="J216" s="71">
        <f>SUM($H$27:$H216)</f>
        <v>0</v>
      </c>
    </row>
    <row r="217" spans="1:10" x14ac:dyDescent="0.2">
      <c r="A217" s="3" t="str">
        <f t="shared" si="22"/>
        <v/>
      </c>
      <c r="B217" s="70" t="str">
        <f t="shared" si="18"/>
        <v/>
      </c>
      <c r="C217" s="71" t="str">
        <f t="shared" si="23"/>
        <v/>
      </c>
      <c r="D217" s="71" t="str">
        <f t="shared" si="26"/>
        <v/>
      </c>
      <c r="E217" s="72" t="e">
        <f t="shared" si="19"/>
        <v>#VALUE!</v>
      </c>
      <c r="F217" s="71" t="e">
        <f t="shared" si="20"/>
        <v>#VALUE!</v>
      </c>
      <c r="G217" s="71" t="str">
        <f t="shared" si="24"/>
        <v/>
      </c>
      <c r="H217" s="71" t="str">
        <f t="shared" si="25"/>
        <v/>
      </c>
      <c r="I217" s="71" t="e">
        <f t="shared" si="21"/>
        <v>#VALUE!</v>
      </c>
      <c r="J217" s="71">
        <f>SUM($H$27:$H217)</f>
        <v>0</v>
      </c>
    </row>
    <row r="218" spans="1:10" x14ac:dyDescent="0.2">
      <c r="A218" s="3" t="str">
        <f t="shared" si="22"/>
        <v/>
      </c>
      <c r="B218" s="70" t="str">
        <f t="shared" si="18"/>
        <v/>
      </c>
      <c r="C218" s="71" t="str">
        <f t="shared" si="23"/>
        <v/>
      </c>
      <c r="D218" s="71" t="str">
        <f t="shared" si="26"/>
        <v/>
      </c>
      <c r="E218" s="72" t="e">
        <f t="shared" si="19"/>
        <v>#VALUE!</v>
      </c>
      <c r="F218" s="71" t="e">
        <f t="shared" si="20"/>
        <v>#VALUE!</v>
      </c>
      <c r="G218" s="71" t="str">
        <f t="shared" si="24"/>
        <v/>
      </c>
      <c r="H218" s="71" t="str">
        <f t="shared" si="25"/>
        <v/>
      </c>
      <c r="I218" s="71" t="e">
        <f t="shared" si="21"/>
        <v>#VALUE!</v>
      </c>
      <c r="J218" s="71">
        <f>SUM($H$27:$H218)</f>
        <v>0</v>
      </c>
    </row>
    <row r="219" spans="1:10" x14ac:dyDescent="0.2">
      <c r="A219" s="3" t="str">
        <f t="shared" si="22"/>
        <v/>
      </c>
      <c r="B219" s="70" t="str">
        <f t="shared" ref="B219:B282" si="27">IF(Pay_Num&lt;&gt;"",DATE(YEAR(Loan_Start),MONTH(Loan_Start)+(Pay_Num)*12/Num_Pmt_Per_Year,DAY(Loan_Start)),"")</f>
        <v/>
      </c>
      <c r="C219" s="71" t="str">
        <f t="shared" si="23"/>
        <v/>
      </c>
      <c r="D219" s="71" t="str">
        <f t="shared" si="26"/>
        <v/>
      </c>
      <c r="E219" s="72" t="e">
        <f t="shared" ref="E219:E282" si="28">IF(AND(Pay_Num&lt;&gt;"",Sched_Pay+Scheduled_Extra_Payments&lt;Beg_Bal),Scheduled_Extra_Payments,IF(AND(Pay_Num&lt;&gt;"",Beg_Bal-Sched_Pay&gt;0),Beg_Bal-Sched_Pay,IF(Pay_Num&lt;&gt;"",0,"")))</f>
        <v>#VALUE!</v>
      </c>
      <c r="F219" s="71" t="e">
        <f t="shared" ref="F219:F282" si="29">IF(AND(Pay_Num&lt;&gt;"",Sched_Pay+Extra_Pay&lt;Beg_Bal),Sched_Pay+Extra_Pay,IF(Pay_Num&lt;&gt;"",Beg_Bal,""))</f>
        <v>#VALUE!</v>
      </c>
      <c r="G219" s="71" t="str">
        <f t="shared" si="24"/>
        <v/>
      </c>
      <c r="H219" s="71" t="str">
        <f t="shared" si="25"/>
        <v/>
      </c>
      <c r="I219" s="71" t="e">
        <f t="shared" ref="I219:I282" si="30">IF(AND(Pay_Num&lt;&gt;"",Sched_Pay+Extra_Pay&lt;Beg_Bal),Beg_Bal-Princ,IF(Pay_Num&lt;&gt;"",0,""))</f>
        <v>#VALUE!</v>
      </c>
      <c r="J219" s="71">
        <f>SUM($H$27:$H219)</f>
        <v>0</v>
      </c>
    </row>
    <row r="220" spans="1:10" x14ac:dyDescent="0.2">
      <c r="A220" s="3" t="str">
        <f t="shared" ref="A220:A283" si="31">IF(Values_Entered,A219+1,"")</f>
        <v/>
      </c>
      <c r="B220" s="70" t="str">
        <f t="shared" si="27"/>
        <v/>
      </c>
      <c r="C220" s="71" t="str">
        <f t="shared" ref="C220:C283" si="32">IF(Pay_Num&lt;&gt;"",I219,"")</f>
        <v/>
      </c>
      <c r="D220" s="71" t="str">
        <f t="shared" si="26"/>
        <v/>
      </c>
      <c r="E220" s="72" t="e">
        <f t="shared" si="28"/>
        <v>#VALUE!</v>
      </c>
      <c r="F220" s="71" t="e">
        <f t="shared" si="29"/>
        <v>#VALUE!</v>
      </c>
      <c r="G220" s="71" t="str">
        <f t="shared" ref="G220:G283" si="33">IF(Pay_Num&lt;&gt;"",Total_Pay-Int,"")</f>
        <v/>
      </c>
      <c r="H220" s="71" t="str">
        <f t="shared" ref="H220:H283" si="34">IF(Pay_Num&lt;&gt;"",Beg_Bal*Interest_Rate/Num_Pmt_Per_Year,"")</f>
        <v/>
      </c>
      <c r="I220" s="71" t="e">
        <f t="shared" si="30"/>
        <v>#VALUE!</v>
      </c>
      <c r="J220" s="71">
        <f>SUM($H$27:$H220)</f>
        <v>0</v>
      </c>
    </row>
    <row r="221" spans="1:10" x14ac:dyDescent="0.2">
      <c r="A221" s="3" t="str">
        <f t="shared" si="31"/>
        <v/>
      </c>
      <c r="B221" s="70" t="str">
        <f t="shared" si="27"/>
        <v/>
      </c>
      <c r="C221" s="71" t="str">
        <f t="shared" si="32"/>
        <v/>
      </c>
      <c r="D221" s="71" t="str">
        <f t="shared" ref="D221:D284" si="35">IF(Pay_Num&lt;&gt;"",Scheduled_Monthly_Payment,"")</f>
        <v/>
      </c>
      <c r="E221" s="72" t="e">
        <f t="shared" si="28"/>
        <v>#VALUE!</v>
      </c>
      <c r="F221" s="71" t="e">
        <f t="shared" si="29"/>
        <v>#VALUE!</v>
      </c>
      <c r="G221" s="71" t="str">
        <f t="shared" si="33"/>
        <v/>
      </c>
      <c r="H221" s="71" t="str">
        <f t="shared" si="34"/>
        <v/>
      </c>
      <c r="I221" s="71" t="e">
        <f t="shared" si="30"/>
        <v>#VALUE!</v>
      </c>
      <c r="J221" s="71">
        <f>SUM($H$27:$H221)</f>
        <v>0</v>
      </c>
    </row>
    <row r="222" spans="1:10" x14ac:dyDescent="0.2">
      <c r="A222" s="3" t="str">
        <f t="shared" si="31"/>
        <v/>
      </c>
      <c r="B222" s="70" t="str">
        <f t="shared" si="27"/>
        <v/>
      </c>
      <c r="C222" s="71" t="str">
        <f t="shared" si="32"/>
        <v/>
      </c>
      <c r="D222" s="71" t="str">
        <f t="shared" si="35"/>
        <v/>
      </c>
      <c r="E222" s="72" t="e">
        <f t="shared" si="28"/>
        <v>#VALUE!</v>
      </c>
      <c r="F222" s="71" t="e">
        <f t="shared" si="29"/>
        <v>#VALUE!</v>
      </c>
      <c r="G222" s="71" t="str">
        <f t="shared" si="33"/>
        <v/>
      </c>
      <c r="H222" s="71" t="str">
        <f t="shared" si="34"/>
        <v/>
      </c>
      <c r="I222" s="71" t="e">
        <f t="shared" si="30"/>
        <v>#VALUE!</v>
      </c>
      <c r="J222" s="71">
        <f>SUM($H$27:$H222)</f>
        <v>0</v>
      </c>
    </row>
    <row r="223" spans="1:10" x14ac:dyDescent="0.2">
      <c r="A223" s="3" t="str">
        <f t="shared" si="31"/>
        <v/>
      </c>
      <c r="B223" s="70" t="str">
        <f t="shared" si="27"/>
        <v/>
      </c>
      <c r="C223" s="71" t="str">
        <f t="shared" si="32"/>
        <v/>
      </c>
      <c r="D223" s="71" t="str">
        <f t="shared" si="35"/>
        <v/>
      </c>
      <c r="E223" s="72" t="e">
        <f t="shared" si="28"/>
        <v>#VALUE!</v>
      </c>
      <c r="F223" s="71" t="e">
        <f t="shared" si="29"/>
        <v>#VALUE!</v>
      </c>
      <c r="G223" s="71" t="str">
        <f t="shared" si="33"/>
        <v/>
      </c>
      <c r="H223" s="71" t="str">
        <f t="shared" si="34"/>
        <v/>
      </c>
      <c r="I223" s="71" t="e">
        <f t="shared" si="30"/>
        <v>#VALUE!</v>
      </c>
      <c r="J223" s="71">
        <f>SUM($H$27:$H223)</f>
        <v>0</v>
      </c>
    </row>
    <row r="224" spans="1:10" x14ac:dyDescent="0.2">
      <c r="A224" s="3" t="str">
        <f t="shared" si="31"/>
        <v/>
      </c>
      <c r="B224" s="70" t="str">
        <f t="shared" si="27"/>
        <v/>
      </c>
      <c r="C224" s="71" t="str">
        <f t="shared" si="32"/>
        <v/>
      </c>
      <c r="D224" s="71" t="str">
        <f t="shared" si="35"/>
        <v/>
      </c>
      <c r="E224" s="72" t="e">
        <f t="shared" si="28"/>
        <v>#VALUE!</v>
      </c>
      <c r="F224" s="71" t="e">
        <f t="shared" si="29"/>
        <v>#VALUE!</v>
      </c>
      <c r="G224" s="71" t="str">
        <f t="shared" si="33"/>
        <v/>
      </c>
      <c r="H224" s="71" t="str">
        <f t="shared" si="34"/>
        <v/>
      </c>
      <c r="I224" s="71" t="e">
        <f t="shared" si="30"/>
        <v>#VALUE!</v>
      </c>
      <c r="J224" s="71">
        <f>SUM($H$27:$H224)</f>
        <v>0</v>
      </c>
    </row>
    <row r="225" spans="1:10" x14ac:dyDescent="0.2">
      <c r="A225" s="3" t="str">
        <f t="shared" si="31"/>
        <v/>
      </c>
      <c r="B225" s="70" t="str">
        <f t="shared" si="27"/>
        <v/>
      </c>
      <c r="C225" s="71" t="str">
        <f t="shared" si="32"/>
        <v/>
      </c>
      <c r="D225" s="71" t="str">
        <f t="shared" si="35"/>
        <v/>
      </c>
      <c r="E225" s="72" t="e">
        <f t="shared" si="28"/>
        <v>#VALUE!</v>
      </c>
      <c r="F225" s="71" t="e">
        <f t="shared" si="29"/>
        <v>#VALUE!</v>
      </c>
      <c r="G225" s="71" t="str">
        <f t="shared" si="33"/>
        <v/>
      </c>
      <c r="H225" s="71" t="str">
        <f t="shared" si="34"/>
        <v/>
      </c>
      <c r="I225" s="71" t="e">
        <f t="shared" si="30"/>
        <v>#VALUE!</v>
      </c>
      <c r="J225" s="71">
        <f>SUM($H$27:$H225)</f>
        <v>0</v>
      </c>
    </row>
    <row r="226" spans="1:10" x14ac:dyDescent="0.2">
      <c r="A226" s="3" t="str">
        <f t="shared" si="31"/>
        <v/>
      </c>
      <c r="B226" s="70" t="str">
        <f t="shared" si="27"/>
        <v/>
      </c>
      <c r="C226" s="71" t="str">
        <f t="shared" si="32"/>
        <v/>
      </c>
      <c r="D226" s="71" t="str">
        <f t="shared" si="35"/>
        <v/>
      </c>
      <c r="E226" s="72" t="e">
        <f t="shared" si="28"/>
        <v>#VALUE!</v>
      </c>
      <c r="F226" s="71" t="e">
        <f t="shared" si="29"/>
        <v>#VALUE!</v>
      </c>
      <c r="G226" s="71" t="str">
        <f t="shared" si="33"/>
        <v/>
      </c>
      <c r="H226" s="71" t="str">
        <f t="shared" si="34"/>
        <v/>
      </c>
      <c r="I226" s="71" t="e">
        <f t="shared" si="30"/>
        <v>#VALUE!</v>
      </c>
      <c r="J226" s="71">
        <f>SUM($H$27:$H226)</f>
        <v>0</v>
      </c>
    </row>
    <row r="227" spans="1:10" x14ac:dyDescent="0.2">
      <c r="A227" s="3" t="str">
        <f t="shared" si="31"/>
        <v/>
      </c>
      <c r="B227" s="70" t="str">
        <f t="shared" si="27"/>
        <v/>
      </c>
      <c r="C227" s="71" t="str">
        <f t="shared" si="32"/>
        <v/>
      </c>
      <c r="D227" s="71" t="str">
        <f t="shared" si="35"/>
        <v/>
      </c>
      <c r="E227" s="72" t="e">
        <f t="shared" si="28"/>
        <v>#VALUE!</v>
      </c>
      <c r="F227" s="71" t="e">
        <f t="shared" si="29"/>
        <v>#VALUE!</v>
      </c>
      <c r="G227" s="71" t="str">
        <f t="shared" si="33"/>
        <v/>
      </c>
      <c r="H227" s="71" t="str">
        <f t="shared" si="34"/>
        <v/>
      </c>
      <c r="I227" s="71" t="e">
        <f t="shared" si="30"/>
        <v>#VALUE!</v>
      </c>
      <c r="J227" s="71">
        <f>SUM($H$27:$H227)</f>
        <v>0</v>
      </c>
    </row>
    <row r="228" spans="1:10" x14ac:dyDescent="0.2">
      <c r="A228" s="3" t="str">
        <f t="shared" si="31"/>
        <v/>
      </c>
      <c r="B228" s="70" t="str">
        <f t="shared" si="27"/>
        <v/>
      </c>
      <c r="C228" s="71" t="str">
        <f t="shared" si="32"/>
        <v/>
      </c>
      <c r="D228" s="71" t="str">
        <f t="shared" si="35"/>
        <v/>
      </c>
      <c r="E228" s="72" t="e">
        <f t="shared" si="28"/>
        <v>#VALUE!</v>
      </c>
      <c r="F228" s="71" t="e">
        <f t="shared" si="29"/>
        <v>#VALUE!</v>
      </c>
      <c r="G228" s="71" t="str">
        <f t="shared" si="33"/>
        <v/>
      </c>
      <c r="H228" s="71" t="str">
        <f t="shared" si="34"/>
        <v/>
      </c>
      <c r="I228" s="71" t="e">
        <f t="shared" si="30"/>
        <v>#VALUE!</v>
      </c>
      <c r="J228" s="71">
        <f>SUM($H$27:$H228)</f>
        <v>0</v>
      </c>
    </row>
    <row r="229" spans="1:10" x14ac:dyDescent="0.2">
      <c r="A229" s="3" t="str">
        <f t="shared" si="31"/>
        <v/>
      </c>
      <c r="B229" s="70" t="str">
        <f t="shared" si="27"/>
        <v/>
      </c>
      <c r="C229" s="71" t="str">
        <f t="shared" si="32"/>
        <v/>
      </c>
      <c r="D229" s="71" t="str">
        <f t="shared" si="35"/>
        <v/>
      </c>
      <c r="E229" s="72" t="e">
        <f t="shared" si="28"/>
        <v>#VALUE!</v>
      </c>
      <c r="F229" s="71" t="e">
        <f t="shared" si="29"/>
        <v>#VALUE!</v>
      </c>
      <c r="G229" s="71" t="str">
        <f t="shared" si="33"/>
        <v/>
      </c>
      <c r="H229" s="71" t="str">
        <f t="shared" si="34"/>
        <v/>
      </c>
      <c r="I229" s="71" t="e">
        <f t="shared" si="30"/>
        <v>#VALUE!</v>
      </c>
      <c r="J229" s="71">
        <f>SUM($H$27:$H229)</f>
        <v>0</v>
      </c>
    </row>
    <row r="230" spans="1:10" x14ac:dyDescent="0.2">
      <c r="A230" s="3" t="str">
        <f t="shared" si="31"/>
        <v/>
      </c>
      <c r="B230" s="70" t="str">
        <f t="shared" si="27"/>
        <v/>
      </c>
      <c r="C230" s="71" t="str">
        <f t="shared" si="32"/>
        <v/>
      </c>
      <c r="D230" s="71" t="str">
        <f t="shared" si="35"/>
        <v/>
      </c>
      <c r="E230" s="72" t="e">
        <f t="shared" si="28"/>
        <v>#VALUE!</v>
      </c>
      <c r="F230" s="71" t="e">
        <f t="shared" si="29"/>
        <v>#VALUE!</v>
      </c>
      <c r="G230" s="71" t="str">
        <f t="shared" si="33"/>
        <v/>
      </c>
      <c r="H230" s="71" t="str">
        <f t="shared" si="34"/>
        <v/>
      </c>
      <c r="I230" s="71" t="e">
        <f t="shared" si="30"/>
        <v>#VALUE!</v>
      </c>
      <c r="J230" s="71">
        <f>SUM($H$27:$H230)</f>
        <v>0</v>
      </c>
    </row>
    <row r="231" spans="1:10" x14ac:dyDescent="0.2">
      <c r="A231" s="3" t="str">
        <f t="shared" si="31"/>
        <v/>
      </c>
      <c r="B231" s="70" t="str">
        <f t="shared" si="27"/>
        <v/>
      </c>
      <c r="C231" s="71" t="str">
        <f t="shared" si="32"/>
        <v/>
      </c>
      <c r="D231" s="71" t="str">
        <f t="shared" si="35"/>
        <v/>
      </c>
      <c r="E231" s="72" t="e">
        <f t="shared" si="28"/>
        <v>#VALUE!</v>
      </c>
      <c r="F231" s="71" t="e">
        <f t="shared" si="29"/>
        <v>#VALUE!</v>
      </c>
      <c r="G231" s="71" t="str">
        <f t="shared" si="33"/>
        <v/>
      </c>
      <c r="H231" s="71" t="str">
        <f t="shared" si="34"/>
        <v/>
      </c>
      <c r="I231" s="71" t="e">
        <f t="shared" si="30"/>
        <v>#VALUE!</v>
      </c>
      <c r="J231" s="71">
        <f>SUM($H$27:$H231)</f>
        <v>0</v>
      </c>
    </row>
    <row r="232" spans="1:10" x14ac:dyDescent="0.2">
      <c r="A232" s="3" t="str">
        <f t="shared" si="31"/>
        <v/>
      </c>
      <c r="B232" s="70" t="str">
        <f t="shared" si="27"/>
        <v/>
      </c>
      <c r="C232" s="71" t="str">
        <f t="shared" si="32"/>
        <v/>
      </c>
      <c r="D232" s="71" t="str">
        <f t="shared" si="35"/>
        <v/>
      </c>
      <c r="E232" s="72" t="e">
        <f t="shared" si="28"/>
        <v>#VALUE!</v>
      </c>
      <c r="F232" s="71" t="e">
        <f t="shared" si="29"/>
        <v>#VALUE!</v>
      </c>
      <c r="G232" s="71" t="str">
        <f t="shared" si="33"/>
        <v/>
      </c>
      <c r="H232" s="71" t="str">
        <f t="shared" si="34"/>
        <v/>
      </c>
      <c r="I232" s="71" t="e">
        <f t="shared" si="30"/>
        <v>#VALUE!</v>
      </c>
      <c r="J232" s="71">
        <f>SUM($H$27:$H232)</f>
        <v>0</v>
      </c>
    </row>
    <row r="233" spans="1:10" x14ac:dyDescent="0.2">
      <c r="A233" s="3" t="str">
        <f t="shared" si="31"/>
        <v/>
      </c>
      <c r="B233" s="70" t="str">
        <f t="shared" si="27"/>
        <v/>
      </c>
      <c r="C233" s="71" t="str">
        <f t="shared" si="32"/>
        <v/>
      </c>
      <c r="D233" s="71" t="str">
        <f t="shared" si="35"/>
        <v/>
      </c>
      <c r="E233" s="72" t="e">
        <f t="shared" si="28"/>
        <v>#VALUE!</v>
      </c>
      <c r="F233" s="71" t="e">
        <f t="shared" si="29"/>
        <v>#VALUE!</v>
      </c>
      <c r="G233" s="71" t="str">
        <f t="shared" si="33"/>
        <v/>
      </c>
      <c r="H233" s="71" t="str">
        <f t="shared" si="34"/>
        <v/>
      </c>
      <c r="I233" s="71" t="e">
        <f t="shared" si="30"/>
        <v>#VALUE!</v>
      </c>
      <c r="J233" s="71">
        <f>SUM($H$27:$H233)</f>
        <v>0</v>
      </c>
    </row>
    <row r="234" spans="1:10" x14ac:dyDescent="0.2">
      <c r="A234" s="3" t="str">
        <f t="shared" si="31"/>
        <v/>
      </c>
      <c r="B234" s="70" t="str">
        <f t="shared" si="27"/>
        <v/>
      </c>
      <c r="C234" s="71" t="str">
        <f t="shared" si="32"/>
        <v/>
      </c>
      <c r="D234" s="71" t="str">
        <f t="shared" si="35"/>
        <v/>
      </c>
      <c r="E234" s="72" t="e">
        <f t="shared" si="28"/>
        <v>#VALUE!</v>
      </c>
      <c r="F234" s="71" t="e">
        <f t="shared" si="29"/>
        <v>#VALUE!</v>
      </c>
      <c r="G234" s="71" t="str">
        <f t="shared" si="33"/>
        <v/>
      </c>
      <c r="H234" s="71" t="str">
        <f t="shared" si="34"/>
        <v/>
      </c>
      <c r="I234" s="71" t="e">
        <f t="shared" si="30"/>
        <v>#VALUE!</v>
      </c>
      <c r="J234" s="71">
        <f>SUM($H$27:$H234)</f>
        <v>0</v>
      </c>
    </row>
    <row r="235" spans="1:10" x14ac:dyDescent="0.2">
      <c r="A235" s="3" t="str">
        <f t="shared" si="31"/>
        <v/>
      </c>
      <c r="B235" s="70" t="str">
        <f t="shared" si="27"/>
        <v/>
      </c>
      <c r="C235" s="71" t="str">
        <f t="shared" si="32"/>
        <v/>
      </c>
      <c r="D235" s="71" t="str">
        <f t="shared" si="35"/>
        <v/>
      </c>
      <c r="E235" s="72" t="e">
        <f t="shared" si="28"/>
        <v>#VALUE!</v>
      </c>
      <c r="F235" s="71" t="e">
        <f t="shared" si="29"/>
        <v>#VALUE!</v>
      </c>
      <c r="G235" s="71" t="str">
        <f t="shared" si="33"/>
        <v/>
      </c>
      <c r="H235" s="71" t="str">
        <f t="shared" si="34"/>
        <v/>
      </c>
      <c r="I235" s="71" t="e">
        <f t="shared" si="30"/>
        <v>#VALUE!</v>
      </c>
      <c r="J235" s="71">
        <f>SUM($H$27:$H235)</f>
        <v>0</v>
      </c>
    </row>
    <row r="236" spans="1:10" x14ac:dyDescent="0.2">
      <c r="A236" s="3" t="str">
        <f t="shared" si="31"/>
        <v/>
      </c>
      <c r="B236" s="70" t="str">
        <f t="shared" si="27"/>
        <v/>
      </c>
      <c r="C236" s="71" t="str">
        <f t="shared" si="32"/>
        <v/>
      </c>
      <c r="D236" s="71" t="str">
        <f t="shared" si="35"/>
        <v/>
      </c>
      <c r="E236" s="72" t="e">
        <f t="shared" si="28"/>
        <v>#VALUE!</v>
      </c>
      <c r="F236" s="71" t="e">
        <f t="shared" si="29"/>
        <v>#VALUE!</v>
      </c>
      <c r="G236" s="71" t="str">
        <f t="shared" si="33"/>
        <v/>
      </c>
      <c r="H236" s="71" t="str">
        <f t="shared" si="34"/>
        <v/>
      </c>
      <c r="I236" s="71" t="e">
        <f t="shared" si="30"/>
        <v>#VALUE!</v>
      </c>
      <c r="J236" s="71">
        <f>SUM($H$27:$H236)</f>
        <v>0</v>
      </c>
    </row>
    <row r="237" spans="1:10" x14ac:dyDescent="0.2">
      <c r="A237" s="3" t="str">
        <f t="shared" si="31"/>
        <v/>
      </c>
      <c r="B237" s="70" t="str">
        <f t="shared" si="27"/>
        <v/>
      </c>
      <c r="C237" s="71" t="str">
        <f t="shared" si="32"/>
        <v/>
      </c>
      <c r="D237" s="71" t="str">
        <f t="shared" si="35"/>
        <v/>
      </c>
      <c r="E237" s="72" t="e">
        <f t="shared" si="28"/>
        <v>#VALUE!</v>
      </c>
      <c r="F237" s="71" t="e">
        <f t="shared" si="29"/>
        <v>#VALUE!</v>
      </c>
      <c r="G237" s="71" t="str">
        <f t="shared" si="33"/>
        <v/>
      </c>
      <c r="H237" s="71" t="str">
        <f t="shared" si="34"/>
        <v/>
      </c>
      <c r="I237" s="71" t="e">
        <f t="shared" si="30"/>
        <v>#VALUE!</v>
      </c>
      <c r="J237" s="71">
        <f>SUM($H$27:$H237)</f>
        <v>0</v>
      </c>
    </row>
    <row r="238" spans="1:10" x14ac:dyDescent="0.2">
      <c r="A238" s="3" t="str">
        <f t="shared" si="31"/>
        <v/>
      </c>
      <c r="B238" s="70" t="str">
        <f t="shared" si="27"/>
        <v/>
      </c>
      <c r="C238" s="71" t="str">
        <f t="shared" si="32"/>
        <v/>
      </c>
      <c r="D238" s="71" t="str">
        <f t="shared" si="35"/>
        <v/>
      </c>
      <c r="E238" s="72" t="e">
        <f t="shared" si="28"/>
        <v>#VALUE!</v>
      </c>
      <c r="F238" s="71" t="e">
        <f t="shared" si="29"/>
        <v>#VALUE!</v>
      </c>
      <c r="G238" s="71" t="str">
        <f t="shared" si="33"/>
        <v/>
      </c>
      <c r="H238" s="71" t="str">
        <f t="shared" si="34"/>
        <v/>
      </c>
      <c r="I238" s="71" t="e">
        <f t="shared" si="30"/>
        <v>#VALUE!</v>
      </c>
      <c r="J238" s="71">
        <f>SUM($H$27:$H238)</f>
        <v>0</v>
      </c>
    </row>
    <row r="239" spans="1:10" x14ac:dyDescent="0.2">
      <c r="A239" s="3" t="str">
        <f t="shared" si="31"/>
        <v/>
      </c>
      <c r="B239" s="70" t="str">
        <f t="shared" si="27"/>
        <v/>
      </c>
      <c r="C239" s="71" t="str">
        <f t="shared" si="32"/>
        <v/>
      </c>
      <c r="D239" s="71" t="str">
        <f t="shared" si="35"/>
        <v/>
      </c>
      <c r="E239" s="72" t="e">
        <f t="shared" si="28"/>
        <v>#VALUE!</v>
      </c>
      <c r="F239" s="71" t="e">
        <f t="shared" si="29"/>
        <v>#VALUE!</v>
      </c>
      <c r="G239" s="71" t="str">
        <f t="shared" si="33"/>
        <v/>
      </c>
      <c r="H239" s="71" t="str">
        <f t="shared" si="34"/>
        <v/>
      </c>
      <c r="I239" s="71" t="e">
        <f t="shared" si="30"/>
        <v>#VALUE!</v>
      </c>
      <c r="J239" s="71">
        <f>SUM($H$27:$H239)</f>
        <v>0</v>
      </c>
    </row>
    <row r="240" spans="1:10" x14ac:dyDescent="0.2">
      <c r="A240" s="3" t="str">
        <f t="shared" si="31"/>
        <v/>
      </c>
      <c r="B240" s="70" t="str">
        <f t="shared" si="27"/>
        <v/>
      </c>
      <c r="C240" s="71" t="str">
        <f t="shared" si="32"/>
        <v/>
      </c>
      <c r="D240" s="71" t="str">
        <f t="shared" si="35"/>
        <v/>
      </c>
      <c r="E240" s="72" t="e">
        <f t="shared" si="28"/>
        <v>#VALUE!</v>
      </c>
      <c r="F240" s="71" t="e">
        <f t="shared" si="29"/>
        <v>#VALUE!</v>
      </c>
      <c r="G240" s="71" t="str">
        <f t="shared" si="33"/>
        <v/>
      </c>
      <c r="H240" s="71" t="str">
        <f t="shared" si="34"/>
        <v/>
      </c>
      <c r="I240" s="71" t="e">
        <f t="shared" si="30"/>
        <v>#VALUE!</v>
      </c>
      <c r="J240" s="71">
        <f>SUM($H$27:$H240)</f>
        <v>0</v>
      </c>
    </row>
    <row r="241" spans="1:10" x14ac:dyDescent="0.2">
      <c r="A241" s="3" t="str">
        <f t="shared" si="31"/>
        <v/>
      </c>
      <c r="B241" s="70" t="str">
        <f t="shared" si="27"/>
        <v/>
      </c>
      <c r="C241" s="71" t="str">
        <f t="shared" si="32"/>
        <v/>
      </c>
      <c r="D241" s="71" t="str">
        <f t="shared" si="35"/>
        <v/>
      </c>
      <c r="E241" s="72" t="e">
        <f t="shared" si="28"/>
        <v>#VALUE!</v>
      </c>
      <c r="F241" s="71" t="e">
        <f t="shared" si="29"/>
        <v>#VALUE!</v>
      </c>
      <c r="G241" s="71" t="str">
        <f t="shared" si="33"/>
        <v/>
      </c>
      <c r="H241" s="71" t="str">
        <f t="shared" si="34"/>
        <v/>
      </c>
      <c r="I241" s="71" t="e">
        <f t="shared" si="30"/>
        <v>#VALUE!</v>
      </c>
      <c r="J241" s="71">
        <f>SUM($H$27:$H241)</f>
        <v>0</v>
      </c>
    </row>
    <row r="242" spans="1:10" x14ac:dyDescent="0.2">
      <c r="A242" s="3" t="str">
        <f t="shared" si="31"/>
        <v/>
      </c>
      <c r="B242" s="70" t="str">
        <f t="shared" si="27"/>
        <v/>
      </c>
      <c r="C242" s="71" t="str">
        <f t="shared" si="32"/>
        <v/>
      </c>
      <c r="D242" s="71" t="str">
        <f t="shared" si="35"/>
        <v/>
      </c>
      <c r="E242" s="72" t="e">
        <f t="shared" si="28"/>
        <v>#VALUE!</v>
      </c>
      <c r="F242" s="71" t="e">
        <f t="shared" si="29"/>
        <v>#VALUE!</v>
      </c>
      <c r="G242" s="71" t="str">
        <f t="shared" si="33"/>
        <v/>
      </c>
      <c r="H242" s="71" t="str">
        <f t="shared" si="34"/>
        <v/>
      </c>
      <c r="I242" s="71" t="e">
        <f t="shared" si="30"/>
        <v>#VALUE!</v>
      </c>
      <c r="J242" s="71">
        <f>SUM($H$27:$H242)</f>
        <v>0</v>
      </c>
    </row>
    <row r="243" spans="1:10" x14ac:dyDescent="0.2">
      <c r="A243" s="3" t="str">
        <f t="shared" si="31"/>
        <v/>
      </c>
      <c r="B243" s="70" t="str">
        <f t="shared" si="27"/>
        <v/>
      </c>
      <c r="C243" s="71" t="str">
        <f t="shared" si="32"/>
        <v/>
      </c>
      <c r="D243" s="71" t="str">
        <f t="shared" si="35"/>
        <v/>
      </c>
      <c r="E243" s="72" t="e">
        <f t="shared" si="28"/>
        <v>#VALUE!</v>
      </c>
      <c r="F243" s="71" t="e">
        <f t="shared" si="29"/>
        <v>#VALUE!</v>
      </c>
      <c r="G243" s="71" t="str">
        <f t="shared" si="33"/>
        <v/>
      </c>
      <c r="H243" s="71" t="str">
        <f t="shared" si="34"/>
        <v/>
      </c>
      <c r="I243" s="71" t="e">
        <f t="shared" si="30"/>
        <v>#VALUE!</v>
      </c>
      <c r="J243" s="71">
        <f>SUM($H$27:$H243)</f>
        <v>0</v>
      </c>
    </row>
    <row r="244" spans="1:10" x14ac:dyDescent="0.2">
      <c r="A244" s="3" t="str">
        <f t="shared" si="31"/>
        <v/>
      </c>
      <c r="B244" s="70" t="str">
        <f t="shared" si="27"/>
        <v/>
      </c>
      <c r="C244" s="71" t="str">
        <f t="shared" si="32"/>
        <v/>
      </c>
      <c r="D244" s="71" t="str">
        <f t="shared" si="35"/>
        <v/>
      </c>
      <c r="E244" s="72" t="e">
        <f t="shared" si="28"/>
        <v>#VALUE!</v>
      </c>
      <c r="F244" s="71" t="e">
        <f t="shared" si="29"/>
        <v>#VALUE!</v>
      </c>
      <c r="G244" s="71" t="str">
        <f t="shared" si="33"/>
        <v/>
      </c>
      <c r="H244" s="71" t="str">
        <f t="shared" si="34"/>
        <v/>
      </c>
      <c r="I244" s="71" t="e">
        <f t="shared" si="30"/>
        <v>#VALUE!</v>
      </c>
      <c r="J244" s="71">
        <f>SUM($H$27:$H244)</f>
        <v>0</v>
      </c>
    </row>
    <row r="245" spans="1:10" x14ac:dyDescent="0.2">
      <c r="A245" s="3" t="str">
        <f t="shared" si="31"/>
        <v/>
      </c>
      <c r="B245" s="70" t="str">
        <f t="shared" si="27"/>
        <v/>
      </c>
      <c r="C245" s="71" t="str">
        <f t="shared" si="32"/>
        <v/>
      </c>
      <c r="D245" s="71" t="str">
        <f t="shared" si="35"/>
        <v/>
      </c>
      <c r="E245" s="72" t="e">
        <f t="shared" si="28"/>
        <v>#VALUE!</v>
      </c>
      <c r="F245" s="71" t="e">
        <f t="shared" si="29"/>
        <v>#VALUE!</v>
      </c>
      <c r="G245" s="71" t="str">
        <f t="shared" si="33"/>
        <v/>
      </c>
      <c r="H245" s="71" t="str">
        <f t="shared" si="34"/>
        <v/>
      </c>
      <c r="I245" s="71" t="e">
        <f t="shared" si="30"/>
        <v>#VALUE!</v>
      </c>
      <c r="J245" s="71">
        <f>SUM($H$27:$H245)</f>
        <v>0</v>
      </c>
    </row>
    <row r="246" spans="1:10" x14ac:dyDescent="0.2">
      <c r="A246" s="3" t="str">
        <f t="shared" si="31"/>
        <v/>
      </c>
      <c r="B246" s="70" t="str">
        <f t="shared" si="27"/>
        <v/>
      </c>
      <c r="C246" s="71" t="str">
        <f t="shared" si="32"/>
        <v/>
      </c>
      <c r="D246" s="71" t="str">
        <f t="shared" si="35"/>
        <v/>
      </c>
      <c r="E246" s="72" t="e">
        <f t="shared" si="28"/>
        <v>#VALUE!</v>
      </c>
      <c r="F246" s="71" t="e">
        <f t="shared" si="29"/>
        <v>#VALUE!</v>
      </c>
      <c r="G246" s="71" t="str">
        <f t="shared" si="33"/>
        <v/>
      </c>
      <c r="H246" s="71" t="str">
        <f t="shared" si="34"/>
        <v/>
      </c>
      <c r="I246" s="71" t="e">
        <f t="shared" si="30"/>
        <v>#VALUE!</v>
      </c>
      <c r="J246" s="71">
        <f>SUM($H$27:$H246)</f>
        <v>0</v>
      </c>
    </row>
    <row r="247" spans="1:10" x14ac:dyDescent="0.2">
      <c r="A247" s="3" t="str">
        <f t="shared" si="31"/>
        <v/>
      </c>
      <c r="B247" s="70" t="str">
        <f t="shared" si="27"/>
        <v/>
      </c>
      <c r="C247" s="71" t="str">
        <f t="shared" si="32"/>
        <v/>
      </c>
      <c r="D247" s="71" t="str">
        <f t="shared" si="35"/>
        <v/>
      </c>
      <c r="E247" s="72" t="e">
        <f t="shared" si="28"/>
        <v>#VALUE!</v>
      </c>
      <c r="F247" s="71" t="e">
        <f t="shared" si="29"/>
        <v>#VALUE!</v>
      </c>
      <c r="G247" s="71" t="str">
        <f t="shared" si="33"/>
        <v/>
      </c>
      <c r="H247" s="71" t="str">
        <f t="shared" si="34"/>
        <v/>
      </c>
      <c r="I247" s="71" t="e">
        <f t="shared" si="30"/>
        <v>#VALUE!</v>
      </c>
      <c r="J247" s="71">
        <f>SUM($H$27:$H247)</f>
        <v>0</v>
      </c>
    </row>
    <row r="248" spans="1:10" x14ac:dyDescent="0.2">
      <c r="A248" s="3" t="str">
        <f t="shared" si="31"/>
        <v/>
      </c>
      <c r="B248" s="70" t="str">
        <f t="shared" si="27"/>
        <v/>
      </c>
      <c r="C248" s="71" t="str">
        <f t="shared" si="32"/>
        <v/>
      </c>
      <c r="D248" s="71" t="str">
        <f t="shared" si="35"/>
        <v/>
      </c>
      <c r="E248" s="72" t="e">
        <f t="shared" si="28"/>
        <v>#VALUE!</v>
      </c>
      <c r="F248" s="71" t="e">
        <f t="shared" si="29"/>
        <v>#VALUE!</v>
      </c>
      <c r="G248" s="71" t="str">
        <f t="shared" si="33"/>
        <v/>
      </c>
      <c r="H248" s="71" t="str">
        <f t="shared" si="34"/>
        <v/>
      </c>
      <c r="I248" s="71" t="e">
        <f t="shared" si="30"/>
        <v>#VALUE!</v>
      </c>
      <c r="J248" s="71">
        <f>SUM($H$27:$H248)</f>
        <v>0</v>
      </c>
    </row>
    <row r="249" spans="1:10" x14ac:dyDescent="0.2">
      <c r="A249" s="3" t="str">
        <f t="shared" si="31"/>
        <v/>
      </c>
      <c r="B249" s="70" t="str">
        <f t="shared" si="27"/>
        <v/>
      </c>
      <c r="C249" s="71" t="str">
        <f t="shared" si="32"/>
        <v/>
      </c>
      <c r="D249" s="71" t="str">
        <f t="shared" si="35"/>
        <v/>
      </c>
      <c r="E249" s="72" t="e">
        <f t="shared" si="28"/>
        <v>#VALUE!</v>
      </c>
      <c r="F249" s="71" t="e">
        <f t="shared" si="29"/>
        <v>#VALUE!</v>
      </c>
      <c r="G249" s="71" t="str">
        <f t="shared" si="33"/>
        <v/>
      </c>
      <c r="H249" s="71" t="str">
        <f t="shared" si="34"/>
        <v/>
      </c>
      <c r="I249" s="71" t="e">
        <f t="shared" si="30"/>
        <v>#VALUE!</v>
      </c>
      <c r="J249" s="71">
        <f>SUM($H$27:$H249)</f>
        <v>0</v>
      </c>
    </row>
    <row r="250" spans="1:10" x14ac:dyDescent="0.2">
      <c r="A250" s="3" t="str">
        <f t="shared" si="31"/>
        <v/>
      </c>
      <c r="B250" s="70" t="str">
        <f t="shared" si="27"/>
        <v/>
      </c>
      <c r="C250" s="71" t="str">
        <f t="shared" si="32"/>
        <v/>
      </c>
      <c r="D250" s="71" t="str">
        <f t="shared" si="35"/>
        <v/>
      </c>
      <c r="E250" s="72" t="e">
        <f t="shared" si="28"/>
        <v>#VALUE!</v>
      </c>
      <c r="F250" s="71" t="e">
        <f t="shared" si="29"/>
        <v>#VALUE!</v>
      </c>
      <c r="G250" s="71" t="str">
        <f t="shared" si="33"/>
        <v/>
      </c>
      <c r="H250" s="71" t="str">
        <f t="shared" si="34"/>
        <v/>
      </c>
      <c r="I250" s="71" t="e">
        <f t="shared" si="30"/>
        <v>#VALUE!</v>
      </c>
      <c r="J250" s="71">
        <f>SUM($H$27:$H250)</f>
        <v>0</v>
      </c>
    </row>
    <row r="251" spans="1:10" x14ac:dyDescent="0.2">
      <c r="A251" s="3" t="str">
        <f t="shared" si="31"/>
        <v/>
      </c>
      <c r="B251" s="70" t="str">
        <f t="shared" si="27"/>
        <v/>
      </c>
      <c r="C251" s="71" t="str">
        <f t="shared" si="32"/>
        <v/>
      </c>
      <c r="D251" s="71" t="str">
        <f t="shared" si="35"/>
        <v/>
      </c>
      <c r="E251" s="72" t="e">
        <f t="shared" si="28"/>
        <v>#VALUE!</v>
      </c>
      <c r="F251" s="71" t="e">
        <f t="shared" si="29"/>
        <v>#VALUE!</v>
      </c>
      <c r="G251" s="71" t="str">
        <f t="shared" si="33"/>
        <v/>
      </c>
      <c r="H251" s="71" t="str">
        <f t="shared" si="34"/>
        <v/>
      </c>
      <c r="I251" s="71" t="e">
        <f t="shared" si="30"/>
        <v>#VALUE!</v>
      </c>
      <c r="J251" s="71">
        <f>SUM($H$27:$H251)</f>
        <v>0</v>
      </c>
    </row>
    <row r="252" spans="1:10" x14ac:dyDescent="0.2">
      <c r="A252" s="3" t="str">
        <f t="shared" si="31"/>
        <v/>
      </c>
      <c r="B252" s="70" t="str">
        <f t="shared" si="27"/>
        <v/>
      </c>
      <c r="C252" s="71" t="str">
        <f t="shared" si="32"/>
        <v/>
      </c>
      <c r="D252" s="71" t="str">
        <f t="shared" si="35"/>
        <v/>
      </c>
      <c r="E252" s="72" t="e">
        <f t="shared" si="28"/>
        <v>#VALUE!</v>
      </c>
      <c r="F252" s="71" t="e">
        <f t="shared" si="29"/>
        <v>#VALUE!</v>
      </c>
      <c r="G252" s="71" t="str">
        <f t="shared" si="33"/>
        <v/>
      </c>
      <c r="H252" s="71" t="str">
        <f t="shared" si="34"/>
        <v/>
      </c>
      <c r="I252" s="71" t="e">
        <f t="shared" si="30"/>
        <v>#VALUE!</v>
      </c>
      <c r="J252" s="71">
        <f>SUM($H$27:$H252)</f>
        <v>0</v>
      </c>
    </row>
    <row r="253" spans="1:10" x14ac:dyDescent="0.2">
      <c r="A253" s="3" t="str">
        <f t="shared" si="31"/>
        <v/>
      </c>
      <c r="B253" s="70" t="str">
        <f t="shared" si="27"/>
        <v/>
      </c>
      <c r="C253" s="71" t="str">
        <f t="shared" si="32"/>
        <v/>
      </c>
      <c r="D253" s="71" t="str">
        <f t="shared" si="35"/>
        <v/>
      </c>
      <c r="E253" s="72" t="e">
        <f t="shared" si="28"/>
        <v>#VALUE!</v>
      </c>
      <c r="F253" s="71" t="e">
        <f t="shared" si="29"/>
        <v>#VALUE!</v>
      </c>
      <c r="G253" s="71" t="str">
        <f t="shared" si="33"/>
        <v/>
      </c>
      <c r="H253" s="71" t="str">
        <f t="shared" si="34"/>
        <v/>
      </c>
      <c r="I253" s="71" t="e">
        <f t="shared" si="30"/>
        <v>#VALUE!</v>
      </c>
      <c r="J253" s="71">
        <f>SUM($H$27:$H253)</f>
        <v>0</v>
      </c>
    </row>
    <row r="254" spans="1:10" x14ac:dyDescent="0.2">
      <c r="A254" s="3" t="str">
        <f t="shared" si="31"/>
        <v/>
      </c>
      <c r="B254" s="70" t="str">
        <f t="shared" si="27"/>
        <v/>
      </c>
      <c r="C254" s="71" t="str">
        <f t="shared" si="32"/>
        <v/>
      </c>
      <c r="D254" s="71" t="str">
        <f t="shared" si="35"/>
        <v/>
      </c>
      <c r="E254" s="72" t="e">
        <f t="shared" si="28"/>
        <v>#VALUE!</v>
      </c>
      <c r="F254" s="71" t="e">
        <f t="shared" si="29"/>
        <v>#VALUE!</v>
      </c>
      <c r="G254" s="71" t="str">
        <f t="shared" si="33"/>
        <v/>
      </c>
      <c r="H254" s="71" t="str">
        <f t="shared" si="34"/>
        <v/>
      </c>
      <c r="I254" s="71" t="e">
        <f t="shared" si="30"/>
        <v>#VALUE!</v>
      </c>
      <c r="J254" s="71">
        <f>SUM($H$27:$H254)</f>
        <v>0</v>
      </c>
    </row>
    <row r="255" spans="1:10" x14ac:dyDescent="0.2">
      <c r="A255" s="3" t="str">
        <f t="shared" si="31"/>
        <v/>
      </c>
      <c r="B255" s="70" t="str">
        <f t="shared" si="27"/>
        <v/>
      </c>
      <c r="C255" s="71" t="str">
        <f t="shared" si="32"/>
        <v/>
      </c>
      <c r="D255" s="71" t="str">
        <f t="shared" si="35"/>
        <v/>
      </c>
      <c r="E255" s="72" t="e">
        <f t="shared" si="28"/>
        <v>#VALUE!</v>
      </c>
      <c r="F255" s="71" t="e">
        <f t="shared" si="29"/>
        <v>#VALUE!</v>
      </c>
      <c r="G255" s="71" t="str">
        <f t="shared" si="33"/>
        <v/>
      </c>
      <c r="H255" s="71" t="str">
        <f t="shared" si="34"/>
        <v/>
      </c>
      <c r="I255" s="71" t="e">
        <f t="shared" si="30"/>
        <v>#VALUE!</v>
      </c>
      <c r="J255" s="71">
        <f>SUM($H$27:$H255)</f>
        <v>0</v>
      </c>
    </row>
    <row r="256" spans="1:10" x14ac:dyDescent="0.2">
      <c r="A256" s="3" t="str">
        <f t="shared" si="31"/>
        <v/>
      </c>
      <c r="B256" s="70" t="str">
        <f t="shared" si="27"/>
        <v/>
      </c>
      <c r="C256" s="71" t="str">
        <f t="shared" si="32"/>
        <v/>
      </c>
      <c r="D256" s="71" t="str">
        <f t="shared" si="35"/>
        <v/>
      </c>
      <c r="E256" s="72" t="e">
        <f t="shared" si="28"/>
        <v>#VALUE!</v>
      </c>
      <c r="F256" s="71" t="e">
        <f t="shared" si="29"/>
        <v>#VALUE!</v>
      </c>
      <c r="G256" s="71" t="str">
        <f t="shared" si="33"/>
        <v/>
      </c>
      <c r="H256" s="71" t="str">
        <f t="shared" si="34"/>
        <v/>
      </c>
      <c r="I256" s="71" t="e">
        <f t="shared" si="30"/>
        <v>#VALUE!</v>
      </c>
      <c r="J256" s="71">
        <f>SUM($H$27:$H256)</f>
        <v>0</v>
      </c>
    </row>
    <row r="257" spans="1:10" x14ac:dyDescent="0.2">
      <c r="A257" s="3" t="str">
        <f t="shared" si="31"/>
        <v/>
      </c>
      <c r="B257" s="70" t="str">
        <f t="shared" si="27"/>
        <v/>
      </c>
      <c r="C257" s="71" t="str">
        <f t="shared" si="32"/>
        <v/>
      </c>
      <c r="D257" s="71" t="str">
        <f t="shared" si="35"/>
        <v/>
      </c>
      <c r="E257" s="72" t="e">
        <f t="shared" si="28"/>
        <v>#VALUE!</v>
      </c>
      <c r="F257" s="71" t="e">
        <f t="shared" si="29"/>
        <v>#VALUE!</v>
      </c>
      <c r="G257" s="71" t="str">
        <f t="shared" si="33"/>
        <v/>
      </c>
      <c r="H257" s="71" t="str">
        <f t="shared" si="34"/>
        <v/>
      </c>
      <c r="I257" s="71" t="e">
        <f t="shared" si="30"/>
        <v>#VALUE!</v>
      </c>
      <c r="J257" s="71">
        <f>SUM($H$27:$H257)</f>
        <v>0</v>
      </c>
    </row>
    <row r="258" spans="1:10" x14ac:dyDescent="0.2">
      <c r="A258" s="3" t="str">
        <f t="shared" si="31"/>
        <v/>
      </c>
      <c r="B258" s="70" t="str">
        <f t="shared" si="27"/>
        <v/>
      </c>
      <c r="C258" s="71" t="str">
        <f t="shared" si="32"/>
        <v/>
      </c>
      <c r="D258" s="71" t="str">
        <f t="shared" si="35"/>
        <v/>
      </c>
      <c r="E258" s="72" t="e">
        <f t="shared" si="28"/>
        <v>#VALUE!</v>
      </c>
      <c r="F258" s="71" t="e">
        <f t="shared" si="29"/>
        <v>#VALUE!</v>
      </c>
      <c r="G258" s="71" t="str">
        <f t="shared" si="33"/>
        <v/>
      </c>
      <c r="H258" s="71" t="str">
        <f t="shared" si="34"/>
        <v/>
      </c>
      <c r="I258" s="71" t="e">
        <f t="shared" si="30"/>
        <v>#VALUE!</v>
      </c>
      <c r="J258" s="71">
        <f>SUM($H$27:$H258)</f>
        <v>0</v>
      </c>
    </row>
    <row r="259" spans="1:10" x14ac:dyDescent="0.2">
      <c r="A259" s="3" t="str">
        <f t="shared" si="31"/>
        <v/>
      </c>
      <c r="B259" s="70" t="str">
        <f t="shared" si="27"/>
        <v/>
      </c>
      <c r="C259" s="71" t="str">
        <f t="shared" si="32"/>
        <v/>
      </c>
      <c r="D259" s="71" t="str">
        <f t="shared" si="35"/>
        <v/>
      </c>
      <c r="E259" s="72" t="e">
        <f t="shared" si="28"/>
        <v>#VALUE!</v>
      </c>
      <c r="F259" s="71" t="e">
        <f t="shared" si="29"/>
        <v>#VALUE!</v>
      </c>
      <c r="G259" s="71" t="str">
        <f t="shared" si="33"/>
        <v/>
      </c>
      <c r="H259" s="71" t="str">
        <f t="shared" si="34"/>
        <v/>
      </c>
      <c r="I259" s="71" t="e">
        <f t="shared" si="30"/>
        <v>#VALUE!</v>
      </c>
      <c r="J259" s="71">
        <f>SUM($H$27:$H259)</f>
        <v>0</v>
      </c>
    </row>
    <row r="260" spans="1:10" x14ac:dyDescent="0.2">
      <c r="A260" s="3" t="str">
        <f t="shared" si="31"/>
        <v/>
      </c>
      <c r="B260" s="70" t="str">
        <f t="shared" si="27"/>
        <v/>
      </c>
      <c r="C260" s="71" t="str">
        <f t="shared" si="32"/>
        <v/>
      </c>
      <c r="D260" s="71" t="str">
        <f t="shared" si="35"/>
        <v/>
      </c>
      <c r="E260" s="72" t="e">
        <f t="shared" si="28"/>
        <v>#VALUE!</v>
      </c>
      <c r="F260" s="71" t="e">
        <f t="shared" si="29"/>
        <v>#VALUE!</v>
      </c>
      <c r="G260" s="71" t="str">
        <f t="shared" si="33"/>
        <v/>
      </c>
      <c r="H260" s="71" t="str">
        <f t="shared" si="34"/>
        <v/>
      </c>
      <c r="I260" s="71" t="e">
        <f t="shared" si="30"/>
        <v>#VALUE!</v>
      </c>
      <c r="J260" s="71">
        <f>SUM($H$27:$H260)</f>
        <v>0</v>
      </c>
    </row>
    <row r="261" spans="1:10" x14ac:dyDescent="0.2">
      <c r="A261" s="3" t="str">
        <f t="shared" si="31"/>
        <v/>
      </c>
      <c r="B261" s="70" t="str">
        <f t="shared" si="27"/>
        <v/>
      </c>
      <c r="C261" s="71" t="str">
        <f t="shared" si="32"/>
        <v/>
      </c>
      <c r="D261" s="71" t="str">
        <f t="shared" si="35"/>
        <v/>
      </c>
      <c r="E261" s="72" t="e">
        <f t="shared" si="28"/>
        <v>#VALUE!</v>
      </c>
      <c r="F261" s="71" t="e">
        <f t="shared" si="29"/>
        <v>#VALUE!</v>
      </c>
      <c r="G261" s="71" t="str">
        <f t="shared" si="33"/>
        <v/>
      </c>
      <c r="H261" s="71" t="str">
        <f t="shared" si="34"/>
        <v/>
      </c>
      <c r="I261" s="71" t="e">
        <f t="shared" si="30"/>
        <v>#VALUE!</v>
      </c>
      <c r="J261" s="71">
        <f>SUM($H$27:$H261)</f>
        <v>0</v>
      </c>
    </row>
    <row r="262" spans="1:10" x14ac:dyDescent="0.2">
      <c r="A262" s="3" t="str">
        <f t="shared" si="31"/>
        <v/>
      </c>
      <c r="B262" s="70" t="str">
        <f t="shared" si="27"/>
        <v/>
      </c>
      <c r="C262" s="71" t="str">
        <f t="shared" si="32"/>
        <v/>
      </c>
      <c r="D262" s="71" t="str">
        <f t="shared" si="35"/>
        <v/>
      </c>
      <c r="E262" s="72" t="e">
        <f t="shared" si="28"/>
        <v>#VALUE!</v>
      </c>
      <c r="F262" s="71" t="e">
        <f t="shared" si="29"/>
        <v>#VALUE!</v>
      </c>
      <c r="G262" s="71" t="str">
        <f t="shared" si="33"/>
        <v/>
      </c>
      <c r="H262" s="71" t="str">
        <f t="shared" si="34"/>
        <v/>
      </c>
      <c r="I262" s="71" t="e">
        <f t="shared" si="30"/>
        <v>#VALUE!</v>
      </c>
      <c r="J262" s="71">
        <f>SUM($H$27:$H262)</f>
        <v>0</v>
      </c>
    </row>
    <row r="263" spans="1:10" x14ac:dyDescent="0.2">
      <c r="A263" s="3" t="str">
        <f t="shared" si="31"/>
        <v/>
      </c>
      <c r="B263" s="70" t="str">
        <f t="shared" si="27"/>
        <v/>
      </c>
      <c r="C263" s="71" t="str">
        <f t="shared" si="32"/>
        <v/>
      </c>
      <c r="D263" s="71" t="str">
        <f t="shared" si="35"/>
        <v/>
      </c>
      <c r="E263" s="72" t="e">
        <f t="shared" si="28"/>
        <v>#VALUE!</v>
      </c>
      <c r="F263" s="71" t="e">
        <f t="shared" si="29"/>
        <v>#VALUE!</v>
      </c>
      <c r="G263" s="71" t="str">
        <f t="shared" si="33"/>
        <v/>
      </c>
      <c r="H263" s="71" t="str">
        <f t="shared" si="34"/>
        <v/>
      </c>
      <c r="I263" s="71" t="e">
        <f t="shared" si="30"/>
        <v>#VALUE!</v>
      </c>
      <c r="J263" s="71">
        <f>SUM($H$27:$H263)</f>
        <v>0</v>
      </c>
    </row>
    <row r="264" spans="1:10" x14ac:dyDescent="0.2">
      <c r="A264" s="3" t="str">
        <f t="shared" si="31"/>
        <v/>
      </c>
      <c r="B264" s="70" t="str">
        <f t="shared" si="27"/>
        <v/>
      </c>
      <c r="C264" s="71" t="str">
        <f t="shared" si="32"/>
        <v/>
      </c>
      <c r="D264" s="71" t="str">
        <f t="shared" si="35"/>
        <v/>
      </c>
      <c r="E264" s="72" t="e">
        <f t="shared" si="28"/>
        <v>#VALUE!</v>
      </c>
      <c r="F264" s="71" t="e">
        <f t="shared" si="29"/>
        <v>#VALUE!</v>
      </c>
      <c r="G264" s="71" t="str">
        <f t="shared" si="33"/>
        <v/>
      </c>
      <c r="H264" s="71" t="str">
        <f t="shared" si="34"/>
        <v/>
      </c>
      <c r="I264" s="71" t="e">
        <f t="shared" si="30"/>
        <v>#VALUE!</v>
      </c>
      <c r="J264" s="71">
        <f>SUM($H$27:$H264)</f>
        <v>0</v>
      </c>
    </row>
    <row r="265" spans="1:10" x14ac:dyDescent="0.2">
      <c r="A265" s="3" t="str">
        <f t="shared" si="31"/>
        <v/>
      </c>
      <c r="B265" s="70" t="str">
        <f t="shared" si="27"/>
        <v/>
      </c>
      <c r="C265" s="71" t="str">
        <f t="shared" si="32"/>
        <v/>
      </c>
      <c r="D265" s="71" t="str">
        <f t="shared" si="35"/>
        <v/>
      </c>
      <c r="E265" s="72" t="e">
        <f t="shared" si="28"/>
        <v>#VALUE!</v>
      </c>
      <c r="F265" s="71" t="e">
        <f t="shared" si="29"/>
        <v>#VALUE!</v>
      </c>
      <c r="G265" s="71" t="str">
        <f t="shared" si="33"/>
        <v/>
      </c>
      <c r="H265" s="71" t="str">
        <f t="shared" si="34"/>
        <v/>
      </c>
      <c r="I265" s="71" t="e">
        <f t="shared" si="30"/>
        <v>#VALUE!</v>
      </c>
      <c r="J265" s="71">
        <f>SUM($H$27:$H265)</f>
        <v>0</v>
      </c>
    </row>
    <row r="266" spans="1:10" x14ac:dyDescent="0.2">
      <c r="A266" s="3" t="str">
        <f t="shared" si="31"/>
        <v/>
      </c>
      <c r="B266" s="70" t="str">
        <f t="shared" si="27"/>
        <v/>
      </c>
      <c r="C266" s="71" t="str">
        <f t="shared" si="32"/>
        <v/>
      </c>
      <c r="D266" s="71" t="str">
        <f t="shared" si="35"/>
        <v/>
      </c>
      <c r="E266" s="72" t="e">
        <f t="shared" si="28"/>
        <v>#VALUE!</v>
      </c>
      <c r="F266" s="71" t="e">
        <f t="shared" si="29"/>
        <v>#VALUE!</v>
      </c>
      <c r="G266" s="71" t="str">
        <f t="shared" si="33"/>
        <v/>
      </c>
      <c r="H266" s="71" t="str">
        <f t="shared" si="34"/>
        <v/>
      </c>
      <c r="I266" s="71" t="e">
        <f t="shared" si="30"/>
        <v>#VALUE!</v>
      </c>
      <c r="J266" s="71">
        <f>SUM($H$27:$H266)</f>
        <v>0</v>
      </c>
    </row>
    <row r="267" spans="1:10" x14ac:dyDescent="0.2">
      <c r="A267" s="3" t="str">
        <f t="shared" si="31"/>
        <v/>
      </c>
      <c r="B267" s="70" t="str">
        <f t="shared" si="27"/>
        <v/>
      </c>
      <c r="C267" s="71" t="str">
        <f t="shared" si="32"/>
        <v/>
      </c>
      <c r="D267" s="71" t="str">
        <f t="shared" si="35"/>
        <v/>
      </c>
      <c r="E267" s="72" t="e">
        <f t="shared" si="28"/>
        <v>#VALUE!</v>
      </c>
      <c r="F267" s="71" t="e">
        <f t="shared" si="29"/>
        <v>#VALUE!</v>
      </c>
      <c r="G267" s="71" t="str">
        <f t="shared" si="33"/>
        <v/>
      </c>
      <c r="H267" s="71" t="str">
        <f t="shared" si="34"/>
        <v/>
      </c>
      <c r="I267" s="71" t="e">
        <f t="shared" si="30"/>
        <v>#VALUE!</v>
      </c>
      <c r="J267" s="71">
        <f>SUM($H$27:$H267)</f>
        <v>0</v>
      </c>
    </row>
    <row r="268" spans="1:10" x14ac:dyDescent="0.2">
      <c r="A268" s="3" t="str">
        <f t="shared" si="31"/>
        <v/>
      </c>
      <c r="B268" s="70" t="str">
        <f t="shared" si="27"/>
        <v/>
      </c>
      <c r="C268" s="71" t="str">
        <f t="shared" si="32"/>
        <v/>
      </c>
      <c r="D268" s="71" t="str">
        <f t="shared" si="35"/>
        <v/>
      </c>
      <c r="E268" s="72" t="e">
        <f t="shared" si="28"/>
        <v>#VALUE!</v>
      </c>
      <c r="F268" s="71" t="e">
        <f t="shared" si="29"/>
        <v>#VALUE!</v>
      </c>
      <c r="G268" s="71" t="str">
        <f t="shared" si="33"/>
        <v/>
      </c>
      <c r="H268" s="71" t="str">
        <f t="shared" si="34"/>
        <v/>
      </c>
      <c r="I268" s="71" t="e">
        <f t="shared" si="30"/>
        <v>#VALUE!</v>
      </c>
      <c r="J268" s="71">
        <f>SUM($H$27:$H268)</f>
        <v>0</v>
      </c>
    </row>
    <row r="269" spans="1:10" x14ac:dyDescent="0.2">
      <c r="A269" s="3" t="str">
        <f t="shared" si="31"/>
        <v/>
      </c>
      <c r="B269" s="70" t="str">
        <f t="shared" si="27"/>
        <v/>
      </c>
      <c r="C269" s="71" t="str">
        <f t="shared" si="32"/>
        <v/>
      </c>
      <c r="D269" s="71" t="str">
        <f t="shared" si="35"/>
        <v/>
      </c>
      <c r="E269" s="72" t="e">
        <f t="shared" si="28"/>
        <v>#VALUE!</v>
      </c>
      <c r="F269" s="71" t="e">
        <f t="shared" si="29"/>
        <v>#VALUE!</v>
      </c>
      <c r="G269" s="71" t="str">
        <f t="shared" si="33"/>
        <v/>
      </c>
      <c r="H269" s="71" t="str">
        <f t="shared" si="34"/>
        <v/>
      </c>
      <c r="I269" s="71" t="e">
        <f t="shared" si="30"/>
        <v>#VALUE!</v>
      </c>
      <c r="J269" s="71">
        <f>SUM($H$27:$H269)</f>
        <v>0</v>
      </c>
    </row>
    <row r="270" spans="1:10" x14ac:dyDescent="0.2">
      <c r="A270" s="3" t="str">
        <f t="shared" si="31"/>
        <v/>
      </c>
      <c r="B270" s="70" t="str">
        <f t="shared" si="27"/>
        <v/>
      </c>
      <c r="C270" s="71" t="str">
        <f t="shared" si="32"/>
        <v/>
      </c>
      <c r="D270" s="71" t="str">
        <f t="shared" si="35"/>
        <v/>
      </c>
      <c r="E270" s="72" t="e">
        <f t="shared" si="28"/>
        <v>#VALUE!</v>
      </c>
      <c r="F270" s="71" t="e">
        <f t="shared" si="29"/>
        <v>#VALUE!</v>
      </c>
      <c r="G270" s="71" t="str">
        <f t="shared" si="33"/>
        <v/>
      </c>
      <c r="H270" s="71" t="str">
        <f t="shared" si="34"/>
        <v/>
      </c>
      <c r="I270" s="71" t="e">
        <f t="shared" si="30"/>
        <v>#VALUE!</v>
      </c>
      <c r="J270" s="71">
        <f>SUM($H$27:$H270)</f>
        <v>0</v>
      </c>
    </row>
    <row r="271" spans="1:10" x14ac:dyDescent="0.2">
      <c r="A271" s="3" t="str">
        <f t="shared" si="31"/>
        <v/>
      </c>
      <c r="B271" s="70" t="str">
        <f t="shared" si="27"/>
        <v/>
      </c>
      <c r="C271" s="71" t="str">
        <f t="shared" si="32"/>
        <v/>
      </c>
      <c r="D271" s="71" t="str">
        <f t="shared" si="35"/>
        <v/>
      </c>
      <c r="E271" s="72" t="e">
        <f t="shared" si="28"/>
        <v>#VALUE!</v>
      </c>
      <c r="F271" s="71" t="e">
        <f t="shared" si="29"/>
        <v>#VALUE!</v>
      </c>
      <c r="G271" s="71" t="str">
        <f t="shared" si="33"/>
        <v/>
      </c>
      <c r="H271" s="71" t="str">
        <f t="shared" si="34"/>
        <v/>
      </c>
      <c r="I271" s="71" t="e">
        <f t="shared" si="30"/>
        <v>#VALUE!</v>
      </c>
      <c r="J271" s="71">
        <f>SUM($H$27:$H271)</f>
        <v>0</v>
      </c>
    </row>
    <row r="272" spans="1:10" x14ac:dyDescent="0.2">
      <c r="A272" s="3" t="str">
        <f t="shared" si="31"/>
        <v/>
      </c>
      <c r="B272" s="70" t="str">
        <f t="shared" si="27"/>
        <v/>
      </c>
      <c r="C272" s="71" t="str">
        <f t="shared" si="32"/>
        <v/>
      </c>
      <c r="D272" s="71" t="str">
        <f t="shared" si="35"/>
        <v/>
      </c>
      <c r="E272" s="72" t="e">
        <f t="shared" si="28"/>
        <v>#VALUE!</v>
      </c>
      <c r="F272" s="71" t="e">
        <f t="shared" si="29"/>
        <v>#VALUE!</v>
      </c>
      <c r="G272" s="71" t="str">
        <f t="shared" si="33"/>
        <v/>
      </c>
      <c r="H272" s="71" t="str">
        <f t="shared" si="34"/>
        <v/>
      </c>
      <c r="I272" s="71" t="e">
        <f t="shared" si="30"/>
        <v>#VALUE!</v>
      </c>
      <c r="J272" s="71">
        <f>SUM($H$27:$H272)</f>
        <v>0</v>
      </c>
    </row>
    <row r="273" spans="1:10" x14ac:dyDescent="0.2">
      <c r="A273" s="3" t="str">
        <f t="shared" si="31"/>
        <v/>
      </c>
      <c r="B273" s="70" t="str">
        <f t="shared" si="27"/>
        <v/>
      </c>
      <c r="C273" s="71" t="str">
        <f t="shared" si="32"/>
        <v/>
      </c>
      <c r="D273" s="71" t="str">
        <f t="shared" si="35"/>
        <v/>
      </c>
      <c r="E273" s="72" t="e">
        <f t="shared" si="28"/>
        <v>#VALUE!</v>
      </c>
      <c r="F273" s="71" t="e">
        <f t="shared" si="29"/>
        <v>#VALUE!</v>
      </c>
      <c r="G273" s="71" t="str">
        <f t="shared" si="33"/>
        <v/>
      </c>
      <c r="H273" s="71" t="str">
        <f t="shared" si="34"/>
        <v/>
      </c>
      <c r="I273" s="71" t="e">
        <f t="shared" si="30"/>
        <v>#VALUE!</v>
      </c>
      <c r="J273" s="71">
        <f>SUM($H$27:$H273)</f>
        <v>0</v>
      </c>
    </row>
    <row r="274" spans="1:10" x14ac:dyDescent="0.2">
      <c r="A274" s="3" t="str">
        <f t="shared" si="31"/>
        <v/>
      </c>
      <c r="B274" s="70" t="str">
        <f t="shared" si="27"/>
        <v/>
      </c>
      <c r="C274" s="71" t="str">
        <f t="shared" si="32"/>
        <v/>
      </c>
      <c r="D274" s="71" t="str">
        <f t="shared" si="35"/>
        <v/>
      </c>
      <c r="E274" s="72" t="e">
        <f t="shared" si="28"/>
        <v>#VALUE!</v>
      </c>
      <c r="F274" s="71" t="e">
        <f t="shared" si="29"/>
        <v>#VALUE!</v>
      </c>
      <c r="G274" s="71" t="str">
        <f t="shared" si="33"/>
        <v/>
      </c>
      <c r="H274" s="71" t="str">
        <f t="shared" si="34"/>
        <v/>
      </c>
      <c r="I274" s="71" t="e">
        <f t="shared" si="30"/>
        <v>#VALUE!</v>
      </c>
      <c r="J274" s="71">
        <f>SUM($H$27:$H274)</f>
        <v>0</v>
      </c>
    </row>
    <row r="275" spans="1:10" x14ac:dyDescent="0.2">
      <c r="A275" s="3" t="str">
        <f t="shared" si="31"/>
        <v/>
      </c>
      <c r="B275" s="70" t="str">
        <f t="shared" si="27"/>
        <v/>
      </c>
      <c r="C275" s="71" t="str">
        <f t="shared" si="32"/>
        <v/>
      </c>
      <c r="D275" s="71" t="str">
        <f t="shared" si="35"/>
        <v/>
      </c>
      <c r="E275" s="72" t="e">
        <f t="shared" si="28"/>
        <v>#VALUE!</v>
      </c>
      <c r="F275" s="71" t="e">
        <f t="shared" si="29"/>
        <v>#VALUE!</v>
      </c>
      <c r="G275" s="71" t="str">
        <f t="shared" si="33"/>
        <v/>
      </c>
      <c r="H275" s="71" t="str">
        <f t="shared" si="34"/>
        <v/>
      </c>
      <c r="I275" s="71" t="e">
        <f t="shared" si="30"/>
        <v>#VALUE!</v>
      </c>
      <c r="J275" s="71">
        <f>SUM($H$27:$H275)</f>
        <v>0</v>
      </c>
    </row>
    <row r="276" spans="1:10" x14ac:dyDescent="0.2">
      <c r="A276" s="3" t="str">
        <f t="shared" si="31"/>
        <v/>
      </c>
      <c r="B276" s="70" t="str">
        <f t="shared" si="27"/>
        <v/>
      </c>
      <c r="C276" s="71" t="str">
        <f t="shared" si="32"/>
        <v/>
      </c>
      <c r="D276" s="71" t="str">
        <f t="shared" si="35"/>
        <v/>
      </c>
      <c r="E276" s="72" t="e">
        <f t="shared" si="28"/>
        <v>#VALUE!</v>
      </c>
      <c r="F276" s="71" t="e">
        <f t="shared" si="29"/>
        <v>#VALUE!</v>
      </c>
      <c r="G276" s="71" t="str">
        <f t="shared" si="33"/>
        <v/>
      </c>
      <c r="H276" s="71" t="str">
        <f t="shared" si="34"/>
        <v/>
      </c>
      <c r="I276" s="71" t="e">
        <f t="shared" si="30"/>
        <v>#VALUE!</v>
      </c>
      <c r="J276" s="71">
        <f>SUM($H$27:$H276)</f>
        <v>0</v>
      </c>
    </row>
    <row r="277" spans="1:10" x14ac:dyDescent="0.2">
      <c r="A277" s="3" t="str">
        <f t="shared" si="31"/>
        <v/>
      </c>
      <c r="B277" s="70" t="str">
        <f t="shared" si="27"/>
        <v/>
      </c>
      <c r="C277" s="71" t="str">
        <f t="shared" si="32"/>
        <v/>
      </c>
      <c r="D277" s="71" t="str">
        <f t="shared" si="35"/>
        <v/>
      </c>
      <c r="E277" s="72" t="e">
        <f t="shared" si="28"/>
        <v>#VALUE!</v>
      </c>
      <c r="F277" s="71" t="e">
        <f t="shared" si="29"/>
        <v>#VALUE!</v>
      </c>
      <c r="G277" s="71" t="str">
        <f t="shared" si="33"/>
        <v/>
      </c>
      <c r="H277" s="71" t="str">
        <f t="shared" si="34"/>
        <v/>
      </c>
      <c r="I277" s="71" t="e">
        <f t="shared" si="30"/>
        <v>#VALUE!</v>
      </c>
      <c r="J277" s="71">
        <f>SUM($H$27:$H277)</f>
        <v>0</v>
      </c>
    </row>
    <row r="278" spans="1:10" x14ac:dyDescent="0.2">
      <c r="A278" s="3" t="str">
        <f t="shared" si="31"/>
        <v/>
      </c>
      <c r="B278" s="70" t="str">
        <f t="shared" si="27"/>
        <v/>
      </c>
      <c r="C278" s="71" t="str">
        <f t="shared" si="32"/>
        <v/>
      </c>
      <c r="D278" s="71" t="str">
        <f t="shared" si="35"/>
        <v/>
      </c>
      <c r="E278" s="72" t="e">
        <f t="shared" si="28"/>
        <v>#VALUE!</v>
      </c>
      <c r="F278" s="71" t="e">
        <f t="shared" si="29"/>
        <v>#VALUE!</v>
      </c>
      <c r="G278" s="71" t="str">
        <f t="shared" si="33"/>
        <v/>
      </c>
      <c r="H278" s="71" t="str">
        <f t="shared" si="34"/>
        <v/>
      </c>
      <c r="I278" s="71" t="e">
        <f t="shared" si="30"/>
        <v>#VALUE!</v>
      </c>
      <c r="J278" s="71">
        <f>SUM($H$27:$H278)</f>
        <v>0</v>
      </c>
    </row>
    <row r="279" spans="1:10" x14ac:dyDescent="0.2">
      <c r="A279" s="3" t="str">
        <f t="shared" si="31"/>
        <v/>
      </c>
      <c r="B279" s="70" t="str">
        <f t="shared" si="27"/>
        <v/>
      </c>
      <c r="C279" s="71" t="str">
        <f t="shared" si="32"/>
        <v/>
      </c>
      <c r="D279" s="71" t="str">
        <f t="shared" si="35"/>
        <v/>
      </c>
      <c r="E279" s="72" t="e">
        <f t="shared" si="28"/>
        <v>#VALUE!</v>
      </c>
      <c r="F279" s="71" t="e">
        <f t="shared" si="29"/>
        <v>#VALUE!</v>
      </c>
      <c r="G279" s="71" t="str">
        <f t="shared" si="33"/>
        <v/>
      </c>
      <c r="H279" s="71" t="str">
        <f t="shared" si="34"/>
        <v/>
      </c>
      <c r="I279" s="71" t="e">
        <f t="shared" si="30"/>
        <v>#VALUE!</v>
      </c>
      <c r="J279" s="71">
        <f>SUM($H$27:$H279)</f>
        <v>0</v>
      </c>
    </row>
    <row r="280" spans="1:10" x14ac:dyDescent="0.2">
      <c r="A280" s="3" t="str">
        <f t="shared" si="31"/>
        <v/>
      </c>
      <c r="B280" s="70" t="str">
        <f t="shared" si="27"/>
        <v/>
      </c>
      <c r="C280" s="71" t="str">
        <f t="shared" si="32"/>
        <v/>
      </c>
      <c r="D280" s="71" t="str">
        <f t="shared" si="35"/>
        <v/>
      </c>
      <c r="E280" s="72" t="e">
        <f t="shared" si="28"/>
        <v>#VALUE!</v>
      </c>
      <c r="F280" s="71" t="e">
        <f t="shared" si="29"/>
        <v>#VALUE!</v>
      </c>
      <c r="G280" s="71" t="str">
        <f t="shared" si="33"/>
        <v/>
      </c>
      <c r="H280" s="71" t="str">
        <f t="shared" si="34"/>
        <v/>
      </c>
      <c r="I280" s="71" t="e">
        <f t="shared" si="30"/>
        <v>#VALUE!</v>
      </c>
      <c r="J280" s="71">
        <f>SUM($H$27:$H280)</f>
        <v>0</v>
      </c>
    </row>
    <row r="281" spans="1:10" x14ac:dyDescent="0.2">
      <c r="A281" s="3" t="str">
        <f t="shared" si="31"/>
        <v/>
      </c>
      <c r="B281" s="70" t="str">
        <f t="shared" si="27"/>
        <v/>
      </c>
      <c r="C281" s="71" t="str">
        <f t="shared" si="32"/>
        <v/>
      </c>
      <c r="D281" s="71" t="str">
        <f t="shared" si="35"/>
        <v/>
      </c>
      <c r="E281" s="72" t="e">
        <f t="shared" si="28"/>
        <v>#VALUE!</v>
      </c>
      <c r="F281" s="71" t="e">
        <f t="shared" si="29"/>
        <v>#VALUE!</v>
      </c>
      <c r="G281" s="71" t="str">
        <f t="shared" si="33"/>
        <v/>
      </c>
      <c r="H281" s="71" t="str">
        <f t="shared" si="34"/>
        <v/>
      </c>
      <c r="I281" s="71" t="e">
        <f t="shared" si="30"/>
        <v>#VALUE!</v>
      </c>
      <c r="J281" s="71">
        <f>SUM($H$27:$H281)</f>
        <v>0</v>
      </c>
    </row>
    <row r="282" spans="1:10" x14ac:dyDescent="0.2">
      <c r="A282" s="3" t="str">
        <f t="shared" si="31"/>
        <v/>
      </c>
      <c r="B282" s="70" t="str">
        <f t="shared" si="27"/>
        <v/>
      </c>
      <c r="C282" s="71" t="str">
        <f t="shared" si="32"/>
        <v/>
      </c>
      <c r="D282" s="71" t="str">
        <f t="shared" si="35"/>
        <v/>
      </c>
      <c r="E282" s="72" t="e">
        <f t="shared" si="28"/>
        <v>#VALUE!</v>
      </c>
      <c r="F282" s="71" t="e">
        <f t="shared" si="29"/>
        <v>#VALUE!</v>
      </c>
      <c r="G282" s="71" t="str">
        <f t="shared" si="33"/>
        <v/>
      </c>
      <c r="H282" s="71" t="str">
        <f t="shared" si="34"/>
        <v/>
      </c>
      <c r="I282" s="71" t="e">
        <f t="shared" si="30"/>
        <v>#VALUE!</v>
      </c>
      <c r="J282" s="71">
        <f>SUM($H$27:$H282)</f>
        <v>0</v>
      </c>
    </row>
    <row r="283" spans="1:10" x14ac:dyDescent="0.2">
      <c r="A283" s="3" t="str">
        <f t="shared" si="31"/>
        <v/>
      </c>
      <c r="B283" s="70" t="str">
        <f t="shared" ref="B283:B346" si="36">IF(Pay_Num&lt;&gt;"",DATE(YEAR(Loan_Start),MONTH(Loan_Start)+(Pay_Num)*12/Num_Pmt_Per_Year,DAY(Loan_Start)),"")</f>
        <v/>
      </c>
      <c r="C283" s="71" t="str">
        <f t="shared" si="32"/>
        <v/>
      </c>
      <c r="D283" s="71" t="str">
        <f t="shared" si="35"/>
        <v/>
      </c>
      <c r="E283" s="72" t="e">
        <f t="shared" ref="E283:E346" si="37">IF(AND(Pay_Num&lt;&gt;"",Sched_Pay+Scheduled_Extra_Payments&lt;Beg_Bal),Scheduled_Extra_Payments,IF(AND(Pay_Num&lt;&gt;"",Beg_Bal-Sched_Pay&gt;0),Beg_Bal-Sched_Pay,IF(Pay_Num&lt;&gt;"",0,"")))</f>
        <v>#VALUE!</v>
      </c>
      <c r="F283" s="71" t="e">
        <f t="shared" ref="F283:F346" si="38">IF(AND(Pay_Num&lt;&gt;"",Sched_Pay+Extra_Pay&lt;Beg_Bal),Sched_Pay+Extra_Pay,IF(Pay_Num&lt;&gt;"",Beg_Bal,""))</f>
        <v>#VALUE!</v>
      </c>
      <c r="G283" s="71" t="str">
        <f t="shared" si="33"/>
        <v/>
      </c>
      <c r="H283" s="71" t="str">
        <f t="shared" si="34"/>
        <v/>
      </c>
      <c r="I283" s="71" t="e">
        <f t="shared" ref="I283:I346" si="39">IF(AND(Pay_Num&lt;&gt;"",Sched_Pay+Extra_Pay&lt;Beg_Bal),Beg_Bal-Princ,IF(Pay_Num&lt;&gt;"",0,""))</f>
        <v>#VALUE!</v>
      </c>
      <c r="J283" s="71">
        <f>SUM($H$27:$H283)</f>
        <v>0</v>
      </c>
    </row>
    <row r="284" spans="1:10" x14ac:dyDescent="0.2">
      <c r="A284" s="3" t="str">
        <f t="shared" ref="A284:A347" si="40">IF(Values_Entered,A283+1,"")</f>
        <v/>
      </c>
      <c r="B284" s="70" t="str">
        <f t="shared" si="36"/>
        <v/>
      </c>
      <c r="C284" s="71" t="str">
        <f t="shared" ref="C284:C347" si="41">IF(Pay_Num&lt;&gt;"",I283,"")</f>
        <v/>
      </c>
      <c r="D284" s="71" t="str">
        <f t="shared" si="35"/>
        <v/>
      </c>
      <c r="E284" s="72" t="e">
        <f t="shared" si="37"/>
        <v>#VALUE!</v>
      </c>
      <c r="F284" s="71" t="e">
        <f t="shared" si="38"/>
        <v>#VALUE!</v>
      </c>
      <c r="G284" s="71" t="str">
        <f t="shared" ref="G284:G347" si="42">IF(Pay_Num&lt;&gt;"",Total_Pay-Int,"")</f>
        <v/>
      </c>
      <c r="H284" s="71" t="str">
        <f t="shared" ref="H284:H347" si="43">IF(Pay_Num&lt;&gt;"",Beg_Bal*Interest_Rate/Num_Pmt_Per_Year,"")</f>
        <v/>
      </c>
      <c r="I284" s="71" t="e">
        <f t="shared" si="39"/>
        <v>#VALUE!</v>
      </c>
      <c r="J284" s="71">
        <f>SUM($H$27:$H284)</f>
        <v>0</v>
      </c>
    </row>
    <row r="285" spans="1:10" x14ac:dyDescent="0.2">
      <c r="A285" s="3" t="str">
        <f t="shared" si="40"/>
        <v/>
      </c>
      <c r="B285" s="70" t="str">
        <f t="shared" si="36"/>
        <v/>
      </c>
      <c r="C285" s="71" t="str">
        <f t="shared" si="41"/>
        <v/>
      </c>
      <c r="D285" s="71" t="str">
        <f t="shared" ref="D285:D348" si="44">IF(Pay_Num&lt;&gt;"",Scheduled_Monthly_Payment,"")</f>
        <v/>
      </c>
      <c r="E285" s="72" t="e">
        <f t="shared" si="37"/>
        <v>#VALUE!</v>
      </c>
      <c r="F285" s="71" t="e">
        <f t="shared" si="38"/>
        <v>#VALUE!</v>
      </c>
      <c r="G285" s="71" t="str">
        <f t="shared" si="42"/>
        <v/>
      </c>
      <c r="H285" s="71" t="str">
        <f t="shared" si="43"/>
        <v/>
      </c>
      <c r="I285" s="71" t="e">
        <f t="shared" si="39"/>
        <v>#VALUE!</v>
      </c>
      <c r="J285" s="71">
        <f>SUM($H$27:$H285)</f>
        <v>0</v>
      </c>
    </row>
    <row r="286" spans="1:10" x14ac:dyDescent="0.2">
      <c r="A286" s="3" t="str">
        <f t="shared" si="40"/>
        <v/>
      </c>
      <c r="B286" s="70" t="str">
        <f t="shared" si="36"/>
        <v/>
      </c>
      <c r="C286" s="71" t="str">
        <f t="shared" si="41"/>
        <v/>
      </c>
      <c r="D286" s="71" t="str">
        <f t="shared" si="44"/>
        <v/>
      </c>
      <c r="E286" s="72" t="e">
        <f t="shared" si="37"/>
        <v>#VALUE!</v>
      </c>
      <c r="F286" s="71" t="e">
        <f t="shared" si="38"/>
        <v>#VALUE!</v>
      </c>
      <c r="G286" s="71" t="str">
        <f t="shared" si="42"/>
        <v/>
      </c>
      <c r="H286" s="71" t="str">
        <f t="shared" si="43"/>
        <v/>
      </c>
      <c r="I286" s="71" t="e">
        <f t="shared" si="39"/>
        <v>#VALUE!</v>
      </c>
      <c r="J286" s="71">
        <f>SUM($H$27:$H286)</f>
        <v>0</v>
      </c>
    </row>
    <row r="287" spans="1:10" x14ac:dyDescent="0.2">
      <c r="A287" s="3" t="str">
        <f t="shared" si="40"/>
        <v/>
      </c>
      <c r="B287" s="70" t="str">
        <f t="shared" si="36"/>
        <v/>
      </c>
      <c r="C287" s="71" t="str">
        <f t="shared" si="41"/>
        <v/>
      </c>
      <c r="D287" s="71" t="str">
        <f t="shared" si="44"/>
        <v/>
      </c>
      <c r="E287" s="72" t="e">
        <f t="shared" si="37"/>
        <v>#VALUE!</v>
      </c>
      <c r="F287" s="71" t="e">
        <f t="shared" si="38"/>
        <v>#VALUE!</v>
      </c>
      <c r="G287" s="71" t="str">
        <f t="shared" si="42"/>
        <v/>
      </c>
      <c r="H287" s="71" t="str">
        <f t="shared" si="43"/>
        <v/>
      </c>
      <c r="I287" s="71" t="e">
        <f t="shared" si="39"/>
        <v>#VALUE!</v>
      </c>
      <c r="J287" s="71">
        <f>SUM($H$27:$H287)</f>
        <v>0</v>
      </c>
    </row>
    <row r="288" spans="1:10" x14ac:dyDescent="0.2">
      <c r="A288" s="3" t="str">
        <f t="shared" si="40"/>
        <v/>
      </c>
      <c r="B288" s="70" t="str">
        <f t="shared" si="36"/>
        <v/>
      </c>
      <c r="C288" s="71" t="str">
        <f t="shared" si="41"/>
        <v/>
      </c>
      <c r="D288" s="71" t="str">
        <f t="shared" si="44"/>
        <v/>
      </c>
      <c r="E288" s="72" t="e">
        <f t="shared" si="37"/>
        <v>#VALUE!</v>
      </c>
      <c r="F288" s="71" t="e">
        <f t="shared" si="38"/>
        <v>#VALUE!</v>
      </c>
      <c r="G288" s="71" t="str">
        <f t="shared" si="42"/>
        <v/>
      </c>
      <c r="H288" s="71" t="str">
        <f t="shared" si="43"/>
        <v/>
      </c>
      <c r="I288" s="71" t="e">
        <f t="shared" si="39"/>
        <v>#VALUE!</v>
      </c>
      <c r="J288" s="71">
        <f>SUM($H$27:$H288)</f>
        <v>0</v>
      </c>
    </row>
    <row r="289" spans="1:10" x14ac:dyDescent="0.2">
      <c r="A289" s="3" t="str">
        <f t="shared" si="40"/>
        <v/>
      </c>
      <c r="B289" s="70" t="str">
        <f t="shared" si="36"/>
        <v/>
      </c>
      <c r="C289" s="71" t="str">
        <f t="shared" si="41"/>
        <v/>
      </c>
      <c r="D289" s="71" t="str">
        <f t="shared" si="44"/>
        <v/>
      </c>
      <c r="E289" s="72" t="e">
        <f t="shared" si="37"/>
        <v>#VALUE!</v>
      </c>
      <c r="F289" s="71" t="e">
        <f t="shared" si="38"/>
        <v>#VALUE!</v>
      </c>
      <c r="G289" s="71" t="str">
        <f t="shared" si="42"/>
        <v/>
      </c>
      <c r="H289" s="71" t="str">
        <f t="shared" si="43"/>
        <v/>
      </c>
      <c r="I289" s="71" t="e">
        <f t="shared" si="39"/>
        <v>#VALUE!</v>
      </c>
      <c r="J289" s="71">
        <f>SUM($H$27:$H289)</f>
        <v>0</v>
      </c>
    </row>
    <row r="290" spans="1:10" x14ac:dyDescent="0.2">
      <c r="A290" s="3" t="str">
        <f t="shared" si="40"/>
        <v/>
      </c>
      <c r="B290" s="70" t="str">
        <f t="shared" si="36"/>
        <v/>
      </c>
      <c r="C290" s="71" t="str">
        <f t="shared" si="41"/>
        <v/>
      </c>
      <c r="D290" s="71" t="str">
        <f t="shared" si="44"/>
        <v/>
      </c>
      <c r="E290" s="72" t="e">
        <f t="shared" si="37"/>
        <v>#VALUE!</v>
      </c>
      <c r="F290" s="71" t="e">
        <f t="shared" si="38"/>
        <v>#VALUE!</v>
      </c>
      <c r="G290" s="71" t="str">
        <f t="shared" si="42"/>
        <v/>
      </c>
      <c r="H290" s="71" t="str">
        <f t="shared" si="43"/>
        <v/>
      </c>
      <c r="I290" s="71" t="e">
        <f t="shared" si="39"/>
        <v>#VALUE!</v>
      </c>
      <c r="J290" s="71">
        <f>SUM($H$27:$H290)</f>
        <v>0</v>
      </c>
    </row>
    <row r="291" spans="1:10" x14ac:dyDescent="0.2">
      <c r="A291" s="3" t="str">
        <f t="shared" si="40"/>
        <v/>
      </c>
      <c r="B291" s="70" t="str">
        <f t="shared" si="36"/>
        <v/>
      </c>
      <c r="C291" s="71" t="str">
        <f t="shared" si="41"/>
        <v/>
      </c>
      <c r="D291" s="71" t="str">
        <f t="shared" si="44"/>
        <v/>
      </c>
      <c r="E291" s="72" t="e">
        <f t="shared" si="37"/>
        <v>#VALUE!</v>
      </c>
      <c r="F291" s="71" t="e">
        <f t="shared" si="38"/>
        <v>#VALUE!</v>
      </c>
      <c r="G291" s="71" t="str">
        <f t="shared" si="42"/>
        <v/>
      </c>
      <c r="H291" s="71" t="str">
        <f t="shared" si="43"/>
        <v/>
      </c>
      <c r="I291" s="71" t="e">
        <f t="shared" si="39"/>
        <v>#VALUE!</v>
      </c>
      <c r="J291" s="71">
        <f>SUM($H$27:$H291)</f>
        <v>0</v>
      </c>
    </row>
    <row r="292" spans="1:10" x14ac:dyDescent="0.2">
      <c r="A292" s="3" t="str">
        <f t="shared" si="40"/>
        <v/>
      </c>
      <c r="B292" s="70" t="str">
        <f t="shared" si="36"/>
        <v/>
      </c>
      <c r="C292" s="71" t="str">
        <f t="shared" si="41"/>
        <v/>
      </c>
      <c r="D292" s="71" t="str">
        <f t="shared" si="44"/>
        <v/>
      </c>
      <c r="E292" s="72" t="e">
        <f t="shared" si="37"/>
        <v>#VALUE!</v>
      </c>
      <c r="F292" s="71" t="e">
        <f t="shared" si="38"/>
        <v>#VALUE!</v>
      </c>
      <c r="G292" s="71" t="str">
        <f t="shared" si="42"/>
        <v/>
      </c>
      <c r="H292" s="71" t="str">
        <f t="shared" si="43"/>
        <v/>
      </c>
      <c r="I292" s="71" t="e">
        <f t="shared" si="39"/>
        <v>#VALUE!</v>
      </c>
      <c r="J292" s="71">
        <f>SUM($H$27:$H292)</f>
        <v>0</v>
      </c>
    </row>
    <row r="293" spans="1:10" x14ac:dyDescent="0.2">
      <c r="A293" s="3" t="str">
        <f t="shared" si="40"/>
        <v/>
      </c>
      <c r="B293" s="70" t="str">
        <f t="shared" si="36"/>
        <v/>
      </c>
      <c r="C293" s="71" t="str">
        <f t="shared" si="41"/>
        <v/>
      </c>
      <c r="D293" s="71" t="str">
        <f t="shared" si="44"/>
        <v/>
      </c>
      <c r="E293" s="72" t="e">
        <f t="shared" si="37"/>
        <v>#VALUE!</v>
      </c>
      <c r="F293" s="71" t="e">
        <f t="shared" si="38"/>
        <v>#VALUE!</v>
      </c>
      <c r="G293" s="71" t="str">
        <f t="shared" si="42"/>
        <v/>
      </c>
      <c r="H293" s="71" t="str">
        <f t="shared" si="43"/>
        <v/>
      </c>
      <c r="I293" s="71" t="e">
        <f t="shared" si="39"/>
        <v>#VALUE!</v>
      </c>
      <c r="J293" s="71">
        <f>SUM($H$27:$H293)</f>
        <v>0</v>
      </c>
    </row>
    <row r="294" spans="1:10" x14ac:dyDescent="0.2">
      <c r="A294" s="3" t="str">
        <f t="shared" si="40"/>
        <v/>
      </c>
      <c r="B294" s="70" t="str">
        <f t="shared" si="36"/>
        <v/>
      </c>
      <c r="C294" s="71" t="str">
        <f t="shared" si="41"/>
        <v/>
      </c>
      <c r="D294" s="71" t="str">
        <f t="shared" si="44"/>
        <v/>
      </c>
      <c r="E294" s="72" t="e">
        <f t="shared" si="37"/>
        <v>#VALUE!</v>
      </c>
      <c r="F294" s="71" t="e">
        <f t="shared" si="38"/>
        <v>#VALUE!</v>
      </c>
      <c r="G294" s="71" t="str">
        <f t="shared" si="42"/>
        <v/>
      </c>
      <c r="H294" s="71" t="str">
        <f t="shared" si="43"/>
        <v/>
      </c>
      <c r="I294" s="71" t="e">
        <f t="shared" si="39"/>
        <v>#VALUE!</v>
      </c>
      <c r="J294" s="71">
        <f>SUM($H$27:$H294)</f>
        <v>0</v>
      </c>
    </row>
    <row r="295" spans="1:10" x14ac:dyDescent="0.2">
      <c r="A295" s="3" t="str">
        <f t="shared" si="40"/>
        <v/>
      </c>
      <c r="B295" s="70" t="str">
        <f t="shared" si="36"/>
        <v/>
      </c>
      <c r="C295" s="71" t="str">
        <f t="shared" si="41"/>
        <v/>
      </c>
      <c r="D295" s="71" t="str">
        <f t="shared" si="44"/>
        <v/>
      </c>
      <c r="E295" s="72" t="e">
        <f t="shared" si="37"/>
        <v>#VALUE!</v>
      </c>
      <c r="F295" s="71" t="e">
        <f t="shared" si="38"/>
        <v>#VALUE!</v>
      </c>
      <c r="G295" s="71" t="str">
        <f t="shared" si="42"/>
        <v/>
      </c>
      <c r="H295" s="71" t="str">
        <f t="shared" si="43"/>
        <v/>
      </c>
      <c r="I295" s="71" t="e">
        <f t="shared" si="39"/>
        <v>#VALUE!</v>
      </c>
      <c r="J295" s="71">
        <f>SUM($H$27:$H295)</f>
        <v>0</v>
      </c>
    </row>
    <row r="296" spans="1:10" x14ac:dyDescent="0.2">
      <c r="A296" s="3" t="str">
        <f t="shared" si="40"/>
        <v/>
      </c>
      <c r="B296" s="70" t="str">
        <f t="shared" si="36"/>
        <v/>
      </c>
      <c r="C296" s="71" t="str">
        <f t="shared" si="41"/>
        <v/>
      </c>
      <c r="D296" s="71" t="str">
        <f t="shared" si="44"/>
        <v/>
      </c>
      <c r="E296" s="72" t="e">
        <f t="shared" si="37"/>
        <v>#VALUE!</v>
      </c>
      <c r="F296" s="71" t="e">
        <f t="shared" si="38"/>
        <v>#VALUE!</v>
      </c>
      <c r="G296" s="71" t="str">
        <f t="shared" si="42"/>
        <v/>
      </c>
      <c r="H296" s="71" t="str">
        <f t="shared" si="43"/>
        <v/>
      </c>
      <c r="I296" s="71" t="e">
        <f t="shared" si="39"/>
        <v>#VALUE!</v>
      </c>
      <c r="J296" s="71">
        <f>SUM($H$27:$H296)</f>
        <v>0</v>
      </c>
    </row>
    <row r="297" spans="1:10" x14ac:dyDescent="0.2">
      <c r="A297" s="3" t="str">
        <f t="shared" si="40"/>
        <v/>
      </c>
      <c r="B297" s="70" t="str">
        <f t="shared" si="36"/>
        <v/>
      </c>
      <c r="C297" s="71" t="str">
        <f t="shared" si="41"/>
        <v/>
      </c>
      <c r="D297" s="71" t="str">
        <f t="shared" si="44"/>
        <v/>
      </c>
      <c r="E297" s="72" t="e">
        <f t="shared" si="37"/>
        <v>#VALUE!</v>
      </c>
      <c r="F297" s="71" t="e">
        <f t="shared" si="38"/>
        <v>#VALUE!</v>
      </c>
      <c r="G297" s="71" t="str">
        <f t="shared" si="42"/>
        <v/>
      </c>
      <c r="H297" s="71" t="str">
        <f t="shared" si="43"/>
        <v/>
      </c>
      <c r="I297" s="71" t="e">
        <f t="shared" si="39"/>
        <v>#VALUE!</v>
      </c>
      <c r="J297" s="71">
        <f>SUM($H$27:$H297)</f>
        <v>0</v>
      </c>
    </row>
    <row r="298" spans="1:10" x14ac:dyDescent="0.2">
      <c r="A298" s="3" t="str">
        <f t="shared" si="40"/>
        <v/>
      </c>
      <c r="B298" s="70" t="str">
        <f t="shared" si="36"/>
        <v/>
      </c>
      <c r="C298" s="71" t="str">
        <f t="shared" si="41"/>
        <v/>
      </c>
      <c r="D298" s="71" t="str">
        <f t="shared" si="44"/>
        <v/>
      </c>
      <c r="E298" s="72" t="e">
        <f t="shared" si="37"/>
        <v>#VALUE!</v>
      </c>
      <c r="F298" s="71" t="e">
        <f t="shared" si="38"/>
        <v>#VALUE!</v>
      </c>
      <c r="G298" s="71" t="str">
        <f t="shared" si="42"/>
        <v/>
      </c>
      <c r="H298" s="71" t="str">
        <f t="shared" si="43"/>
        <v/>
      </c>
      <c r="I298" s="71" t="e">
        <f t="shared" si="39"/>
        <v>#VALUE!</v>
      </c>
      <c r="J298" s="71">
        <f>SUM($H$27:$H298)</f>
        <v>0</v>
      </c>
    </row>
    <row r="299" spans="1:10" x14ac:dyDescent="0.2">
      <c r="A299" s="3" t="str">
        <f t="shared" si="40"/>
        <v/>
      </c>
      <c r="B299" s="70" t="str">
        <f t="shared" si="36"/>
        <v/>
      </c>
      <c r="C299" s="71" t="str">
        <f t="shared" si="41"/>
        <v/>
      </c>
      <c r="D299" s="71" t="str">
        <f t="shared" si="44"/>
        <v/>
      </c>
      <c r="E299" s="72" t="e">
        <f t="shared" si="37"/>
        <v>#VALUE!</v>
      </c>
      <c r="F299" s="71" t="e">
        <f t="shared" si="38"/>
        <v>#VALUE!</v>
      </c>
      <c r="G299" s="71" t="str">
        <f t="shared" si="42"/>
        <v/>
      </c>
      <c r="H299" s="71" t="str">
        <f t="shared" si="43"/>
        <v/>
      </c>
      <c r="I299" s="71" t="e">
        <f t="shared" si="39"/>
        <v>#VALUE!</v>
      </c>
      <c r="J299" s="71">
        <f>SUM($H$27:$H299)</f>
        <v>0</v>
      </c>
    </row>
    <row r="300" spans="1:10" x14ac:dyDescent="0.2">
      <c r="A300" s="3" t="str">
        <f t="shared" si="40"/>
        <v/>
      </c>
      <c r="B300" s="70" t="str">
        <f t="shared" si="36"/>
        <v/>
      </c>
      <c r="C300" s="71" t="str">
        <f t="shared" si="41"/>
        <v/>
      </c>
      <c r="D300" s="71" t="str">
        <f t="shared" si="44"/>
        <v/>
      </c>
      <c r="E300" s="72" t="e">
        <f t="shared" si="37"/>
        <v>#VALUE!</v>
      </c>
      <c r="F300" s="71" t="e">
        <f t="shared" si="38"/>
        <v>#VALUE!</v>
      </c>
      <c r="G300" s="71" t="str">
        <f t="shared" si="42"/>
        <v/>
      </c>
      <c r="H300" s="71" t="str">
        <f t="shared" si="43"/>
        <v/>
      </c>
      <c r="I300" s="71" t="e">
        <f t="shared" si="39"/>
        <v>#VALUE!</v>
      </c>
      <c r="J300" s="71">
        <f>SUM($H$27:$H300)</f>
        <v>0</v>
      </c>
    </row>
    <row r="301" spans="1:10" x14ac:dyDescent="0.2">
      <c r="A301" s="3" t="str">
        <f t="shared" si="40"/>
        <v/>
      </c>
      <c r="B301" s="70" t="str">
        <f t="shared" si="36"/>
        <v/>
      </c>
      <c r="C301" s="71" t="str">
        <f t="shared" si="41"/>
        <v/>
      </c>
      <c r="D301" s="71" t="str">
        <f t="shared" si="44"/>
        <v/>
      </c>
      <c r="E301" s="72" t="e">
        <f t="shared" si="37"/>
        <v>#VALUE!</v>
      </c>
      <c r="F301" s="71" t="e">
        <f t="shared" si="38"/>
        <v>#VALUE!</v>
      </c>
      <c r="G301" s="71" t="str">
        <f t="shared" si="42"/>
        <v/>
      </c>
      <c r="H301" s="71" t="str">
        <f t="shared" si="43"/>
        <v/>
      </c>
      <c r="I301" s="71" t="e">
        <f t="shared" si="39"/>
        <v>#VALUE!</v>
      </c>
      <c r="J301" s="71">
        <f>SUM($H$27:$H301)</f>
        <v>0</v>
      </c>
    </row>
    <row r="302" spans="1:10" x14ac:dyDescent="0.2">
      <c r="A302" s="3" t="str">
        <f t="shared" si="40"/>
        <v/>
      </c>
      <c r="B302" s="70" t="str">
        <f t="shared" si="36"/>
        <v/>
      </c>
      <c r="C302" s="71" t="str">
        <f t="shared" si="41"/>
        <v/>
      </c>
      <c r="D302" s="71" t="str">
        <f t="shared" si="44"/>
        <v/>
      </c>
      <c r="E302" s="72" t="e">
        <f t="shared" si="37"/>
        <v>#VALUE!</v>
      </c>
      <c r="F302" s="71" t="e">
        <f t="shared" si="38"/>
        <v>#VALUE!</v>
      </c>
      <c r="G302" s="71" t="str">
        <f t="shared" si="42"/>
        <v/>
      </c>
      <c r="H302" s="71" t="str">
        <f t="shared" si="43"/>
        <v/>
      </c>
      <c r="I302" s="71" t="e">
        <f t="shared" si="39"/>
        <v>#VALUE!</v>
      </c>
      <c r="J302" s="71">
        <f>SUM($H$27:$H302)</f>
        <v>0</v>
      </c>
    </row>
    <row r="303" spans="1:10" x14ac:dyDescent="0.2">
      <c r="A303" s="3" t="str">
        <f t="shared" si="40"/>
        <v/>
      </c>
      <c r="B303" s="70" t="str">
        <f t="shared" si="36"/>
        <v/>
      </c>
      <c r="C303" s="71" t="str">
        <f t="shared" si="41"/>
        <v/>
      </c>
      <c r="D303" s="71" t="str">
        <f t="shared" si="44"/>
        <v/>
      </c>
      <c r="E303" s="72" t="e">
        <f t="shared" si="37"/>
        <v>#VALUE!</v>
      </c>
      <c r="F303" s="71" t="e">
        <f t="shared" si="38"/>
        <v>#VALUE!</v>
      </c>
      <c r="G303" s="71" t="str">
        <f t="shared" si="42"/>
        <v/>
      </c>
      <c r="H303" s="71" t="str">
        <f t="shared" si="43"/>
        <v/>
      </c>
      <c r="I303" s="71" t="e">
        <f t="shared" si="39"/>
        <v>#VALUE!</v>
      </c>
      <c r="J303" s="71">
        <f>SUM($H$27:$H303)</f>
        <v>0</v>
      </c>
    </row>
    <row r="304" spans="1:10" x14ac:dyDescent="0.2">
      <c r="A304" s="3" t="str">
        <f t="shared" si="40"/>
        <v/>
      </c>
      <c r="B304" s="70" t="str">
        <f t="shared" si="36"/>
        <v/>
      </c>
      <c r="C304" s="71" t="str">
        <f t="shared" si="41"/>
        <v/>
      </c>
      <c r="D304" s="71" t="str">
        <f t="shared" si="44"/>
        <v/>
      </c>
      <c r="E304" s="72" t="e">
        <f t="shared" si="37"/>
        <v>#VALUE!</v>
      </c>
      <c r="F304" s="71" t="e">
        <f t="shared" si="38"/>
        <v>#VALUE!</v>
      </c>
      <c r="G304" s="71" t="str">
        <f t="shared" si="42"/>
        <v/>
      </c>
      <c r="H304" s="71" t="str">
        <f t="shared" si="43"/>
        <v/>
      </c>
      <c r="I304" s="71" t="e">
        <f t="shared" si="39"/>
        <v>#VALUE!</v>
      </c>
      <c r="J304" s="71">
        <f>SUM($H$27:$H304)</f>
        <v>0</v>
      </c>
    </row>
    <row r="305" spans="1:10" x14ac:dyDescent="0.2">
      <c r="A305" s="3" t="str">
        <f t="shared" si="40"/>
        <v/>
      </c>
      <c r="B305" s="70" t="str">
        <f t="shared" si="36"/>
        <v/>
      </c>
      <c r="C305" s="71" t="str">
        <f t="shared" si="41"/>
        <v/>
      </c>
      <c r="D305" s="71" t="str">
        <f t="shared" si="44"/>
        <v/>
      </c>
      <c r="E305" s="72" t="e">
        <f t="shared" si="37"/>
        <v>#VALUE!</v>
      </c>
      <c r="F305" s="71" t="e">
        <f t="shared" si="38"/>
        <v>#VALUE!</v>
      </c>
      <c r="G305" s="71" t="str">
        <f t="shared" si="42"/>
        <v/>
      </c>
      <c r="H305" s="71" t="str">
        <f t="shared" si="43"/>
        <v/>
      </c>
      <c r="I305" s="71" t="e">
        <f t="shared" si="39"/>
        <v>#VALUE!</v>
      </c>
      <c r="J305" s="71">
        <f>SUM($H$27:$H305)</f>
        <v>0</v>
      </c>
    </row>
    <row r="306" spans="1:10" x14ac:dyDescent="0.2">
      <c r="A306" s="3" t="str">
        <f t="shared" si="40"/>
        <v/>
      </c>
      <c r="B306" s="70" t="str">
        <f t="shared" si="36"/>
        <v/>
      </c>
      <c r="C306" s="71" t="str">
        <f t="shared" si="41"/>
        <v/>
      </c>
      <c r="D306" s="71" t="str">
        <f t="shared" si="44"/>
        <v/>
      </c>
      <c r="E306" s="72" t="e">
        <f t="shared" si="37"/>
        <v>#VALUE!</v>
      </c>
      <c r="F306" s="71" t="e">
        <f t="shared" si="38"/>
        <v>#VALUE!</v>
      </c>
      <c r="G306" s="71" t="str">
        <f t="shared" si="42"/>
        <v/>
      </c>
      <c r="H306" s="71" t="str">
        <f t="shared" si="43"/>
        <v/>
      </c>
      <c r="I306" s="71" t="e">
        <f t="shared" si="39"/>
        <v>#VALUE!</v>
      </c>
      <c r="J306" s="71">
        <f>SUM($H$27:$H306)</f>
        <v>0</v>
      </c>
    </row>
    <row r="307" spans="1:10" x14ac:dyDescent="0.2">
      <c r="A307" s="3" t="str">
        <f t="shared" si="40"/>
        <v/>
      </c>
      <c r="B307" s="70" t="str">
        <f t="shared" si="36"/>
        <v/>
      </c>
      <c r="C307" s="71" t="str">
        <f t="shared" si="41"/>
        <v/>
      </c>
      <c r="D307" s="71" t="str">
        <f t="shared" si="44"/>
        <v/>
      </c>
      <c r="E307" s="72" t="e">
        <f t="shared" si="37"/>
        <v>#VALUE!</v>
      </c>
      <c r="F307" s="71" t="e">
        <f t="shared" si="38"/>
        <v>#VALUE!</v>
      </c>
      <c r="G307" s="71" t="str">
        <f t="shared" si="42"/>
        <v/>
      </c>
      <c r="H307" s="71" t="str">
        <f t="shared" si="43"/>
        <v/>
      </c>
      <c r="I307" s="71" t="e">
        <f t="shared" si="39"/>
        <v>#VALUE!</v>
      </c>
      <c r="J307" s="71">
        <f>SUM($H$27:$H307)</f>
        <v>0</v>
      </c>
    </row>
    <row r="308" spans="1:10" x14ac:dyDescent="0.2">
      <c r="A308" s="3" t="str">
        <f t="shared" si="40"/>
        <v/>
      </c>
      <c r="B308" s="70" t="str">
        <f t="shared" si="36"/>
        <v/>
      </c>
      <c r="C308" s="71" t="str">
        <f t="shared" si="41"/>
        <v/>
      </c>
      <c r="D308" s="71" t="str">
        <f t="shared" si="44"/>
        <v/>
      </c>
      <c r="E308" s="72" t="e">
        <f t="shared" si="37"/>
        <v>#VALUE!</v>
      </c>
      <c r="F308" s="71" t="e">
        <f t="shared" si="38"/>
        <v>#VALUE!</v>
      </c>
      <c r="G308" s="71" t="str">
        <f t="shared" si="42"/>
        <v/>
      </c>
      <c r="H308" s="71" t="str">
        <f t="shared" si="43"/>
        <v/>
      </c>
      <c r="I308" s="71" t="e">
        <f t="shared" si="39"/>
        <v>#VALUE!</v>
      </c>
      <c r="J308" s="71">
        <f>SUM($H$27:$H308)</f>
        <v>0</v>
      </c>
    </row>
    <row r="309" spans="1:10" x14ac:dyDescent="0.2">
      <c r="A309" s="3" t="str">
        <f t="shared" si="40"/>
        <v/>
      </c>
      <c r="B309" s="70" t="str">
        <f t="shared" si="36"/>
        <v/>
      </c>
      <c r="C309" s="71" t="str">
        <f t="shared" si="41"/>
        <v/>
      </c>
      <c r="D309" s="71" t="str">
        <f t="shared" si="44"/>
        <v/>
      </c>
      <c r="E309" s="72" t="e">
        <f t="shared" si="37"/>
        <v>#VALUE!</v>
      </c>
      <c r="F309" s="71" t="e">
        <f t="shared" si="38"/>
        <v>#VALUE!</v>
      </c>
      <c r="G309" s="71" t="str">
        <f t="shared" si="42"/>
        <v/>
      </c>
      <c r="H309" s="71" t="str">
        <f t="shared" si="43"/>
        <v/>
      </c>
      <c r="I309" s="71" t="e">
        <f t="shared" si="39"/>
        <v>#VALUE!</v>
      </c>
      <c r="J309" s="71">
        <f>SUM($H$27:$H309)</f>
        <v>0</v>
      </c>
    </row>
    <row r="310" spans="1:10" x14ac:dyDescent="0.2">
      <c r="A310" s="3" t="str">
        <f t="shared" si="40"/>
        <v/>
      </c>
      <c r="B310" s="70" t="str">
        <f t="shared" si="36"/>
        <v/>
      </c>
      <c r="C310" s="71" t="str">
        <f t="shared" si="41"/>
        <v/>
      </c>
      <c r="D310" s="71" t="str">
        <f t="shared" si="44"/>
        <v/>
      </c>
      <c r="E310" s="72" t="e">
        <f t="shared" si="37"/>
        <v>#VALUE!</v>
      </c>
      <c r="F310" s="71" t="e">
        <f t="shared" si="38"/>
        <v>#VALUE!</v>
      </c>
      <c r="G310" s="71" t="str">
        <f t="shared" si="42"/>
        <v/>
      </c>
      <c r="H310" s="71" t="str">
        <f t="shared" si="43"/>
        <v/>
      </c>
      <c r="I310" s="71" t="e">
        <f t="shared" si="39"/>
        <v>#VALUE!</v>
      </c>
      <c r="J310" s="71">
        <f>SUM($H$27:$H310)</f>
        <v>0</v>
      </c>
    </row>
    <row r="311" spans="1:10" x14ac:dyDescent="0.2">
      <c r="A311" s="3" t="str">
        <f t="shared" si="40"/>
        <v/>
      </c>
      <c r="B311" s="70" t="str">
        <f t="shared" si="36"/>
        <v/>
      </c>
      <c r="C311" s="71" t="str">
        <f t="shared" si="41"/>
        <v/>
      </c>
      <c r="D311" s="71" t="str">
        <f t="shared" si="44"/>
        <v/>
      </c>
      <c r="E311" s="72" t="e">
        <f t="shared" si="37"/>
        <v>#VALUE!</v>
      </c>
      <c r="F311" s="71" t="e">
        <f t="shared" si="38"/>
        <v>#VALUE!</v>
      </c>
      <c r="G311" s="71" t="str">
        <f t="shared" si="42"/>
        <v/>
      </c>
      <c r="H311" s="71" t="str">
        <f t="shared" si="43"/>
        <v/>
      </c>
      <c r="I311" s="71" t="e">
        <f t="shared" si="39"/>
        <v>#VALUE!</v>
      </c>
      <c r="J311" s="71">
        <f>SUM($H$27:$H311)</f>
        <v>0</v>
      </c>
    </row>
    <row r="312" spans="1:10" x14ac:dyDescent="0.2">
      <c r="A312" s="3" t="str">
        <f t="shared" si="40"/>
        <v/>
      </c>
      <c r="B312" s="70" t="str">
        <f t="shared" si="36"/>
        <v/>
      </c>
      <c r="C312" s="71" t="str">
        <f t="shared" si="41"/>
        <v/>
      </c>
      <c r="D312" s="71" t="str">
        <f t="shared" si="44"/>
        <v/>
      </c>
      <c r="E312" s="72" t="e">
        <f t="shared" si="37"/>
        <v>#VALUE!</v>
      </c>
      <c r="F312" s="71" t="e">
        <f t="shared" si="38"/>
        <v>#VALUE!</v>
      </c>
      <c r="G312" s="71" t="str">
        <f t="shared" si="42"/>
        <v/>
      </c>
      <c r="H312" s="71" t="str">
        <f t="shared" si="43"/>
        <v/>
      </c>
      <c r="I312" s="71" t="e">
        <f t="shared" si="39"/>
        <v>#VALUE!</v>
      </c>
      <c r="J312" s="71">
        <f>SUM($H$27:$H312)</f>
        <v>0</v>
      </c>
    </row>
    <row r="313" spans="1:10" x14ac:dyDescent="0.2">
      <c r="A313" s="3" t="str">
        <f t="shared" si="40"/>
        <v/>
      </c>
      <c r="B313" s="70" t="str">
        <f t="shared" si="36"/>
        <v/>
      </c>
      <c r="C313" s="71" t="str">
        <f t="shared" si="41"/>
        <v/>
      </c>
      <c r="D313" s="71" t="str">
        <f t="shared" si="44"/>
        <v/>
      </c>
      <c r="E313" s="72" t="e">
        <f t="shared" si="37"/>
        <v>#VALUE!</v>
      </c>
      <c r="F313" s="71" t="e">
        <f t="shared" si="38"/>
        <v>#VALUE!</v>
      </c>
      <c r="G313" s="71" t="str">
        <f t="shared" si="42"/>
        <v/>
      </c>
      <c r="H313" s="71" t="str">
        <f t="shared" si="43"/>
        <v/>
      </c>
      <c r="I313" s="71" t="e">
        <f t="shared" si="39"/>
        <v>#VALUE!</v>
      </c>
      <c r="J313" s="71">
        <f>SUM($H$27:$H313)</f>
        <v>0</v>
      </c>
    </row>
    <row r="314" spans="1:10" x14ac:dyDescent="0.2">
      <c r="A314" s="3" t="str">
        <f t="shared" si="40"/>
        <v/>
      </c>
      <c r="B314" s="70" t="str">
        <f t="shared" si="36"/>
        <v/>
      </c>
      <c r="C314" s="71" t="str">
        <f t="shared" si="41"/>
        <v/>
      </c>
      <c r="D314" s="71" t="str">
        <f t="shared" si="44"/>
        <v/>
      </c>
      <c r="E314" s="72" t="e">
        <f t="shared" si="37"/>
        <v>#VALUE!</v>
      </c>
      <c r="F314" s="71" t="e">
        <f t="shared" si="38"/>
        <v>#VALUE!</v>
      </c>
      <c r="G314" s="71" t="str">
        <f t="shared" si="42"/>
        <v/>
      </c>
      <c r="H314" s="71" t="str">
        <f t="shared" si="43"/>
        <v/>
      </c>
      <c r="I314" s="71" t="e">
        <f t="shared" si="39"/>
        <v>#VALUE!</v>
      </c>
      <c r="J314" s="71">
        <f>SUM($H$27:$H314)</f>
        <v>0</v>
      </c>
    </row>
    <row r="315" spans="1:10" x14ac:dyDescent="0.2">
      <c r="A315" s="3" t="str">
        <f t="shared" si="40"/>
        <v/>
      </c>
      <c r="B315" s="70" t="str">
        <f t="shared" si="36"/>
        <v/>
      </c>
      <c r="C315" s="71" t="str">
        <f t="shared" si="41"/>
        <v/>
      </c>
      <c r="D315" s="71" t="str">
        <f t="shared" si="44"/>
        <v/>
      </c>
      <c r="E315" s="72" t="e">
        <f t="shared" si="37"/>
        <v>#VALUE!</v>
      </c>
      <c r="F315" s="71" t="e">
        <f t="shared" si="38"/>
        <v>#VALUE!</v>
      </c>
      <c r="G315" s="71" t="str">
        <f t="shared" si="42"/>
        <v/>
      </c>
      <c r="H315" s="71" t="str">
        <f t="shared" si="43"/>
        <v/>
      </c>
      <c r="I315" s="71" t="e">
        <f t="shared" si="39"/>
        <v>#VALUE!</v>
      </c>
      <c r="J315" s="71">
        <f>SUM($H$27:$H315)</f>
        <v>0</v>
      </c>
    </row>
    <row r="316" spans="1:10" x14ac:dyDescent="0.2">
      <c r="A316" s="3" t="str">
        <f t="shared" si="40"/>
        <v/>
      </c>
      <c r="B316" s="70" t="str">
        <f t="shared" si="36"/>
        <v/>
      </c>
      <c r="C316" s="71" t="str">
        <f t="shared" si="41"/>
        <v/>
      </c>
      <c r="D316" s="71" t="str">
        <f t="shared" si="44"/>
        <v/>
      </c>
      <c r="E316" s="72" t="e">
        <f t="shared" si="37"/>
        <v>#VALUE!</v>
      </c>
      <c r="F316" s="71" t="e">
        <f t="shared" si="38"/>
        <v>#VALUE!</v>
      </c>
      <c r="G316" s="71" t="str">
        <f t="shared" si="42"/>
        <v/>
      </c>
      <c r="H316" s="71" t="str">
        <f t="shared" si="43"/>
        <v/>
      </c>
      <c r="I316" s="71" t="e">
        <f t="shared" si="39"/>
        <v>#VALUE!</v>
      </c>
      <c r="J316" s="71">
        <f>SUM($H$27:$H316)</f>
        <v>0</v>
      </c>
    </row>
    <row r="317" spans="1:10" x14ac:dyDescent="0.2">
      <c r="A317" s="3" t="str">
        <f t="shared" si="40"/>
        <v/>
      </c>
      <c r="B317" s="70" t="str">
        <f t="shared" si="36"/>
        <v/>
      </c>
      <c r="C317" s="71" t="str">
        <f t="shared" si="41"/>
        <v/>
      </c>
      <c r="D317" s="71" t="str">
        <f t="shared" si="44"/>
        <v/>
      </c>
      <c r="E317" s="72" t="e">
        <f t="shared" si="37"/>
        <v>#VALUE!</v>
      </c>
      <c r="F317" s="71" t="e">
        <f t="shared" si="38"/>
        <v>#VALUE!</v>
      </c>
      <c r="G317" s="71" t="str">
        <f t="shared" si="42"/>
        <v/>
      </c>
      <c r="H317" s="71" t="str">
        <f t="shared" si="43"/>
        <v/>
      </c>
      <c r="I317" s="71" t="e">
        <f t="shared" si="39"/>
        <v>#VALUE!</v>
      </c>
      <c r="J317" s="71">
        <f>SUM($H$27:$H317)</f>
        <v>0</v>
      </c>
    </row>
    <row r="318" spans="1:10" x14ac:dyDescent="0.2">
      <c r="A318" s="3" t="str">
        <f t="shared" si="40"/>
        <v/>
      </c>
      <c r="B318" s="70" t="str">
        <f t="shared" si="36"/>
        <v/>
      </c>
      <c r="C318" s="71" t="str">
        <f t="shared" si="41"/>
        <v/>
      </c>
      <c r="D318" s="71" t="str">
        <f t="shared" si="44"/>
        <v/>
      </c>
      <c r="E318" s="72" t="e">
        <f t="shared" si="37"/>
        <v>#VALUE!</v>
      </c>
      <c r="F318" s="71" t="e">
        <f t="shared" si="38"/>
        <v>#VALUE!</v>
      </c>
      <c r="G318" s="71" t="str">
        <f t="shared" si="42"/>
        <v/>
      </c>
      <c r="H318" s="71" t="str">
        <f t="shared" si="43"/>
        <v/>
      </c>
      <c r="I318" s="71" t="e">
        <f t="shared" si="39"/>
        <v>#VALUE!</v>
      </c>
      <c r="J318" s="71">
        <f>SUM($H$27:$H318)</f>
        <v>0</v>
      </c>
    </row>
    <row r="319" spans="1:10" x14ac:dyDescent="0.2">
      <c r="A319" s="3" t="str">
        <f t="shared" si="40"/>
        <v/>
      </c>
      <c r="B319" s="70" t="str">
        <f t="shared" si="36"/>
        <v/>
      </c>
      <c r="C319" s="71" t="str">
        <f t="shared" si="41"/>
        <v/>
      </c>
      <c r="D319" s="71" t="str">
        <f t="shared" si="44"/>
        <v/>
      </c>
      <c r="E319" s="72" t="e">
        <f t="shared" si="37"/>
        <v>#VALUE!</v>
      </c>
      <c r="F319" s="71" t="e">
        <f t="shared" si="38"/>
        <v>#VALUE!</v>
      </c>
      <c r="G319" s="71" t="str">
        <f t="shared" si="42"/>
        <v/>
      </c>
      <c r="H319" s="71" t="str">
        <f t="shared" si="43"/>
        <v/>
      </c>
      <c r="I319" s="71" t="e">
        <f t="shared" si="39"/>
        <v>#VALUE!</v>
      </c>
      <c r="J319" s="71">
        <f>SUM($H$27:$H319)</f>
        <v>0</v>
      </c>
    </row>
    <row r="320" spans="1:10" x14ac:dyDescent="0.2">
      <c r="A320" s="3" t="str">
        <f t="shared" si="40"/>
        <v/>
      </c>
      <c r="B320" s="70" t="str">
        <f t="shared" si="36"/>
        <v/>
      </c>
      <c r="C320" s="71" t="str">
        <f t="shared" si="41"/>
        <v/>
      </c>
      <c r="D320" s="71" t="str">
        <f t="shared" si="44"/>
        <v/>
      </c>
      <c r="E320" s="72" t="e">
        <f t="shared" si="37"/>
        <v>#VALUE!</v>
      </c>
      <c r="F320" s="71" t="e">
        <f t="shared" si="38"/>
        <v>#VALUE!</v>
      </c>
      <c r="G320" s="71" t="str">
        <f t="shared" si="42"/>
        <v/>
      </c>
      <c r="H320" s="71" t="str">
        <f t="shared" si="43"/>
        <v/>
      </c>
      <c r="I320" s="71" t="e">
        <f t="shared" si="39"/>
        <v>#VALUE!</v>
      </c>
      <c r="J320" s="71">
        <f>SUM($H$27:$H320)</f>
        <v>0</v>
      </c>
    </row>
    <row r="321" spans="1:10" x14ac:dyDescent="0.2">
      <c r="A321" s="3" t="str">
        <f t="shared" si="40"/>
        <v/>
      </c>
      <c r="B321" s="70" t="str">
        <f t="shared" si="36"/>
        <v/>
      </c>
      <c r="C321" s="71" t="str">
        <f t="shared" si="41"/>
        <v/>
      </c>
      <c r="D321" s="71" t="str">
        <f t="shared" si="44"/>
        <v/>
      </c>
      <c r="E321" s="72" t="e">
        <f t="shared" si="37"/>
        <v>#VALUE!</v>
      </c>
      <c r="F321" s="71" t="e">
        <f t="shared" si="38"/>
        <v>#VALUE!</v>
      </c>
      <c r="G321" s="71" t="str">
        <f t="shared" si="42"/>
        <v/>
      </c>
      <c r="H321" s="71" t="str">
        <f t="shared" si="43"/>
        <v/>
      </c>
      <c r="I321" s="71" t="e">
        <f t="shared" si="39"/>
        <v>#VALUE!</v>
      </c>
      <c r="J321" s="71">
        <f>SUM($H$27:$H321)</f>
        <v>0</v>
      </c>
    </row>
    <row r="322" spans="1:10" x14ac:dyDescent="0.2">
      <c r="A322" s="3" t="str">
        <f t="shared" si="40"/>
        <v/>
      </c>
      <c r="B322" s="70" t="str">
        <f t="shared" si="36"/>
        <v/>
      </c>
      <c r="C322" s="71" t="str">
        <f t="shared" si="41"/>
        <v/>
      </c>
      <c r="D322" s="71" t="str">
        <f t="shared" si="44"/>
        <v/>
      </c>
      <c r="E322" s="72" t="e">
        <f t="shared" si="37"/>
        <v>#VALUE!</v>
      </c>
      <c r="F322" s="71" t="e">
        <f t="shared" si="38"/>
        <v>#VALUE!</v>
      </c>
      <c r="G322" s="71" t="str">
        <f t="shared" si="42"/>
        <v/>
      </c>
      <c r="H322" s="71" t="str">
        <f t="shared" si="43"/>
        <v/>
      </c>
      <c r="I322" s="71" t="e">
        <f t="shared" si="39"/>
        <v>#VALUE!</v>
      </c>
      <c r="J322" s="71">
        <f>SUM($H$27:$H322)</f>
        <v>0</v>
      </c>
    </row>
    <row r="323" spans="1:10" x14ac:dyDescent="0.2">
      <c r="A323" s="3" t="str">
        <f t="shared" si="40"/>
        <v/>
      </c>
      <c r="B323" s="70" t="str">
        <f t="shared" si="36"/>
        <v/>
      </c>
      <c r="C323" s="71" t="str">
        <f t="shared" si="41"/>
        <v/>
      </c>
      <c r="D323" s="71" t="str">
        <f t="shared" si="44"/>
        <v/>
      </c>
      <c r="E323" s="72" t="e">
        <f t="shared" si="37"/>
        <v>#VALUE!</v>
      </c>
      <c r="F323" s="71" t="e">
        <f t="shared" si="38"/>
        <v>#VALUE!</v>
      </c>
      <c r="G323" s="71" t="str">
        <f t="shared" si="42"/>
        <v/>
      </c>
      <c r="H323" s="71" t="str">
        <f t="shared" si="43"/>
        <v/>
      </c>
      <c r="I323" s="71" t="e">
        <f t="shared" si="39"/>
        <v>#VALUE!</v>
      </c>
      <c r="J323" s="71">
        <f>SUM($H$27:$H323)</f>
        <v>0</v>
      </c>
    </row>
    <row r="324" spans="1:10" x14ac:dyDescent="0.2">
      <c r="A324" s="3" t="str">
        <f t="shared" si="40"/>
        <v/>
      </c>
      <c r="B324" s="70" t="str">
        <f t="shared" si="36"/>
        <v/>
      </c>
      <c r="C324" s="71" t="str">
        <f t="shared" si="41"/>
        <v/>
      </c>
      <c r="D324" s="71" t="str">
        <f t="shared" si="44"/>
        <v/>
      </c>
      <c r="E324" s="72" t="e">
        <f t="shared" si="37"/>
        <v>#VALUE!</v>
      </c>
      <c r="F324" s="71" t="e">
        <f t="shared" si="38"/>
        <v>#VALUE!</v>
      </c>
      <c r="G324" s="71" t="str">
        <f t="shared" si="42"/>
        <v/>
      </c>
      <c r="H324" s="71" t="str">
        <f t="shared" si="43"/>
        <v/>
      </c>
      <c r="I324" s="71" t="e">
        <f t="shared" si="39"/>
        <v>#VALUE!</v>
      </c>
      <c r="J324" s="71">
        <f>SUM($H$27:$H324)</f>
        <v>0</v>
      </c>
    </row>
    <row r="325" spans="1:10" x14ac:dyDescent="0.2">
      <c r="A325" s="3" t="str">
        <f t="shared" si="40"/>
        <v/>
      </c>
      <c r="B325" s="70" t="str">
        <f t="shared" si="36"/>
        <v/>
      </c>
      <c r="C325" s="71" t="str">
        <f t="shared" si="41"/>
        <v/>
      </c>
      <c r="D325" s="71" t="str">
        <f t="shared" si="44"/>
        <v/>
      </c>
      <c r="E325" s="72" t="e">
        <f t="shared" si="37"/>
        <v>#VALUE!</v>
      </c>
      <c r="F325" s="71" t="e">
        <f t="shared" si="38"/>
        <v>#VALUE!</v>
      </c>
      <c r="G325" s="71" t="str">
        <f t="shared" si="42"/>
        <v/>
      </c>
      <c r="H325" s="71" t="str">
        <f t="shared" si="43"/>
        <v/>
      </c>
      <c r="I325" s="71" t="e">
        <f t="shared" si="39"/>
        <v>#VALUE!</v>
      </c>
      <c r="J325" s="71">
        <f>SUM($H$27:$H325)</f>
        <v>0</v>
      </c>
    </row>
    <row r="326" spans="1:10" x14ac:dyDescent="0.2">
      <c r="A326" s="3" t="str">
        <f t="shared" si="40"/>
        <v/>
      </c>
      <c r="B326" s="70" t="str">
        <f t="shared" si="36"/>
        <v/>
      </c>
      <c r="C326" s="71" t="str">
        <f t="shared" si="41"/>
        <v/>
      </c>
      <c r="D326" s="71" t="str">
        <f t="shared" si="44"/>
        <v/>
      </c>
      <c r="E326" s="72" t="e">
        <f t="shared" si="37"/>
        <v>#VALUE!</v>
      </c>
      <c r="F326" s="71" t="e">
        <f t="shared" si="38"/>
        <v>#VALUE!</v>
      </c>
      <c r="G326" s="71" t="str">
        <f t="shared" si="42"/>
        <v/>
      </c>
      <c r="H326" s="71" t="str">
        <f t="shared" si="43"/>
        <v/>
      </c>
      <c r="I326" s="71" t="e">
        <f t="shared" si="39"/>
        <v>#VALUE!</v>
      </c>
      <c r="J326" s="71">
        <f>SUM($H$27:$H326)</f>
        <v>0</v>
      </c>
    </row>
    <row r="327" spans="1:10" x14ac:dyDescent="0.2">
      <c r="A327" s="3" t="str">
        <f t="shared" si="40"/>
        <v/>
      </c>
      <c r="B327" s="70" t="str">
        <f t="shared" si="36"/>
        <v/>
      </c>
      <c r="C327" s="71" t="str">
        <f t="shared" si="41"/>
        <v/>
      </c>
      <c r="D327" s="71" t="str">
        <f t="shared" si="44"/>
        <v/>
      </c>
      <c r="E327" s="72" t="e">
        <f t="shared" si="37"/>
        <v>#VALUE!</v>
      </c>
      <c r="F327" s="71" t="e">
        <f t="shared" si="38"/>
        <v>#VALUE!</v>
      </c>
      <c r="G327" s="71" t="str">
        <f t="shared" si="42"/>
        <v/>
      </c>
      <c r="H327" s="71" t="str">
        <f t="shared" si="43"/>
        <v/>
      </c>
      <c r="I327" s="71" t="e">
        <f t="shared" si="39"/>
        <v>#VALUE!</v>
      </c>
      <c r="J327" s="71">
        <f>SUM($H$27:$H327)</f>
        <v>0</v>
      </c>
    </row>
    <row r="328" spans="1:10" x14ac:dyDescent="0.2">
      <c r="A328" s="3" t="str">
        <f t="shared" si="40"/>
        <v/>
      </c>
      <c r="B328" s="70" t="str">
        <f t="shared" si="36"/>
        <v/>
      </c>
      <c r="C328" s="71" t="str">
        <f t="shared" si="41"/>
        <v/>
      </c>
      <c r="D328" s="71" t="str">
        <f t="shared" si="44"/>
        <v/>
      </c>
      <c r="E328" s="72" t="e">
        <f t="shared" si="37"/>
        <v>#VALUE!</v>
      </c>
      <c r="F328" s="71" t="e">
        <f t="shared" si="38"/>
        <v>#VALUE!</v>
      </c>
      <c r="G328" s="71" t="str">
        <f t="shared" si="42"/>
        <v/>
      </c>
      <c r="H328" s="71" t="str">
        <f t="shared" si="43"/>
        <v/>
      </c>
      <c r="I328" s="71" t="e">
        <f t="shared" si="39"/>
        <v>#VALUE!</v>
      </c>
      <c r="J328" s="71">
        <f>SUM($H$27:$H328)</f>
        <v>0</v>
      </c>
    </row>
    <row r="329" spans="1:10" x14ac:dyDescent="0.2">
      <c r="A329" s="3" t="str">
        <f t="shared" si="40"/>
        <v/>
      </c>
      <c r="B329" s="70" t="str">
        <f t="shared" si="36"/>
        <v/>
      </c>
      <c r="C329" s="71" t="str">
        <f t="shared" si="41"/>
        <v/>
      </c>
      <c r="D329" s="71" t="str">
        <f t="shared" si="44"/>
        <v/>
      </c>
      <c r="E329" s="72" t="e">
        <f t="shared" si="37"/>
        <v>#VALUE!</v>
      </c>
      <c r="F329" s="71" t="e">
        <f t="shared" si="38"/>
        <v>#VALUE!</v>
      </c>
      <c r="G329" s="71" t="str">
        <f t="shared" si="42"/>
        <v/>
      </c>
      <c r="H329" s="71" t="str">
        <f t="shared" si="43"/>
        <v/>
      </c>
      <c r="I329" s="71" t="e">
        <f t="shared" si="39"/>
        <v>#VALUE!</v>
      </c>
      <c r="J329" s="71">
        <f>SUM($H$27:$H329)</f>
        <v>0</v>
      </c>
    </row>
    <row r="330" spans="1:10" x14ac:dyDescent="0.2">
      <c r="A330" s="3" t="str">
        <f t="shared" si="40"/>
        <v/>
      </c>
      <c r="B330" s="70" t="str">
        <f t="shared" si="36"/>
        <v/>
      </c>
      <c r="C330" s="71" t="str">
        <f t="shared" si="41"/>
        <v/>
      </c>
      <c r="D330" s="71" t="str">
        <f t="shared" si="44"/>
        <v/>
      </c>
      <c r="E330" s="72" t="e">
        <f t="shared" si="37"/>
        <v>#VALUE!</v>
      </c>
      <c r="F330" s="71" t="e">
        <f t="shared" si="38"/>
        <v>#VALUE!</v>
      </c>
      <c r="G330" s="71" t="str">
        <f t="shared" si="42"/>
        <v/>
      </c>
      <c r="H330" s="71" t="str">
        <f t="shared" si="43"/>
        <v/>
      </c>
      <c r="I330" s="71" t="e">
        <f t="shared" si="39"/>
        <v>#VALUE!</v>
      </c>
      <c r="J330" s="71">
        <f>SUM($H$27:$H330)</f>
        <v>0</v>
      </c>
    </row>
    <row r="331" spans="1:10" x14ac:dyDescent="0.2">
      <c r="A331" s="3" t="str">
        <f t="shared" si="40"/>
        <v/>
      </c>
      <c r="B331" s="70" t="str">
        <f t="shared" si="36"/>
        <v/>
      </c>
      <c r="C331" s="71" t="str">
        <f t="shared" si="41"/>
        <v/>
      </c>
      <c r="D331" s="71" t="str">
        <f t="shared" si="44"/>
        <v/>
      </c>
      <c r="E331" s="72" t="e">
        <f t="shared" si="37"/>
        <v>#VALUE!</v>
      </c>
      <c r="F331" s="71" t="e">
        <f t="shared" si="38"/>
        <v>#VALUE!</v>
      </c>
      <c r="G331" s="71" t="str">
        <f t="shared" si="42"/>
        <v/>
      </c>
      <c r="H331" s="71" t="str">
        <f t="shared" si="43"/>
        <v/>
      </c>
      <c r="I331" s="71" t="e">
        <f t="shared" si="39"/>
        <v>#VALUE!</v>
      </c>
      <c r="J331" s="71">
        <f>SUM($H$27:$H331)</f>
        <v>0</v>
      </c>
    </row>
    <row r="332" spans="1:10" x14ac:dyDescent="0.2">
      <c r="A332" s="3" t="str">
        <f t="shared" si="40"/>
        <v/>
      </c>
      <c r="B332" s="70" t="str">
        <f t="shared" si="36"/>
        <v/>
      </c>
      <c r="C332" s="71" t="str">
        <f t="shared" si="41"/>
        <v/>
      </c>
      <c r="D332" s="71" t="str">
        <f t="shared" si="44"/>
        <v/>
      </c>
      <c r="E332" s="72" t="e">
        <f t="shared" si="37"/>
        <v>#VALUE!</v>
      </c>
      <c r="F332" s="71" t="e">
        <f t="shared" si="38"/>
        <v>#VALUE!</v>
      </c>
      <c r="G332" s="71" t="str">
        <f t="shared" si="42"/>
        <v/>
      </c>
      <c r="H332" s="71" t="str">
        <f t="shared" si="43"/>
        <v/>
      </c>
      <c r="I332" s="71" t="e">
        <f t="shared" si="39"/>
        <v>#VALUE!</v>
      </c>
      <c r="J332" s="71">
        <f>SUM($H$27:$H332)</f>
        <v>0</v>
      </c>
    </row>
    <row r="333" spans="1:10" x14ac:dyDescent="0.2">
      <c r="A333" s="3" t="str">
        <f t="shared" si="40"/>
        <v/>
      </c>
      <c r="B333" s="70" t="str">
        <f t="shared" si="36"/>
        <v/>
      </c>
      <c r="C333" s="71" t="str">
        <f t="shared" si="41"/>
        <v/>
      </c>
      <c r="D333" s="71" t="str">
        <f t="shared" si="44"/>
        <v/>
      </c>
      <c r="E333" s="72" t="e">
        <f t="shared" si="37"/>
        <v>#VALUE!</v>
      </c>
      <c r="F333" s="71" t="e">
        <f t="shared" si="38"/>
        <v>#VALUE!</v>
      </c>
      <c r="G333" s="71" t="str">
        <f t="shared" si="42"/>
        <v/>
      </c>
      <c r="H333" s="71" t="str">
        <f t="shared" si="43"/>
        <v/>
      </c>
      <c r="I333" s="71" t="e">
        <f t="shared" si="39"/>
        <v>#VALUE!</v>
      </c>
      <c r="J333" s="71">
        <f>SUM($H$27:$H333)</f>
        <v>0</v>
      </c>
    </row>
    <row r="334" spans="1:10" x14ac:dyDescent="0.2">
      <c r="A334" s="3" t="str">
        <f t="shared" si="40"/>
        <v/>
      </c>
      <c r="B334" s="70" t="str">
        <f t="shared" si="36"/>
        <v/>
      </c>
      <c r="C334" s="71" t="str">
        <f t="shared" si="41"/>
        <v/>
      </c>
      <c r="D334" s="71" t="str">
        <f t="shared" si="44"/>
        <v/>
      </c>
      <c r="E334" s="72" t="e">
        <f t="shared" si="37"/>
        <v>#VALUE!</v>
      </c>
      <c r="F334" s="71" t="e">
        <f t="shared" si="38"/>
        <v>#VALUE!</v>
      </c>
      <c r="G334" s="71" t="str">
        <f t="shared" si="42"/>
        <v/>
      </c>
      <c r="H334" s="71" t="str">
        <f t="shared" si="43"/>
        <v/>
      </c>
      <c r="I334" s="71" t="e">
        <f t="shared" si="39"/>
        <v>#VALUE!</v>
      </c>
      <c r="J334" s="71">
        <f>SUM($H$27:$H334)</f>
        <v>0</v>
      </c>
    </row>
    <row r="335" spans="1:10" x14ac:dyDescent="0.2">
      <c r="A335" s="3" t="str">
        <f t="shared" si="40"/>
        <v/>
      </c>
      <c r="B335" s="70" t="str">
        <f t="shared" si="36"/>
        <v/>
      </c>
      <c r="C335" s="71" t="str">
        <f t="shared" si="41"/>
        <v/>
      </c>
      <c r="D335" s="71" t="str">
        <f t="shared" si="44"/>
        <v/>
      </c>
      <c r="E335" s="72" t="e">
        <f t="shared" si="37"/>
        <v>#VALUE!</v>
      </c>
      <c r="F335" s="71" t="e">
        <f t="shared" si="38"/>
        <v>#VALUE!</v>
      </c>
      <c r="G335" s="71" t="str">
        <f t="shared" si="42"/>
        <v/>
      </c>
      <c r="H335" s="71" t="str">
        <f t="shared" si="43"/>
        <v/>
      </c>
      <c r="I335" s="71" t="e">
        <f t="shared" si="39"/>
        <v>#VALUE!</v>
      </c>
      <c r="J335" s="71">
        <f>SUM($H$27:$H335)</f>
        <v>0</v>
      </c>
    </row>
    <row r="336" spans="1:10" x14ac:dyDescent="0.2">
      <c r="A336" s="3" t="str">
        <f t="shared" si="40"/>
        <v/>
      </c>
      <c r="B336" s="70" t="str">
        <f t="shared" si="36"/>
        <v/>
      </c>
      <c r="C336" s="71" t="str">
        <f t="shared" si="41"/>
        <v/>
      </c>
      <c r="D336" s="71" t="str">
        <f t="shared" si="44"/>
        <v/>
      </c>
      <c r="E336" s="72" t="e">
        <f t="shared" si="37"/>
        <v>#VALUE!</v>
      </c>
      <c r="F336" s="71" t="e">
        <f t="shared" si="38"/>
        <v>#VALUE!</v>
      </c>
      <c r="G336" s="71" t="str">
        <f t="shared" si="42"/>
        <v/>
      </c>
      <c r="H336" s="71" t="str">
        <f t="shared" si="43"/>
        <v/>
      </c>
      <c r="I336" s="71" t="e">
        <f t="shared" si="39"/>
        <v>#VALUE!</v>
      </c>
      <c r="J336" s="71">
        <f>SUM($H$27:$H336)</f>
        <v>0</v>
      </c>
    </row>
    <row r="337" spans="1:10" x14ac:dyDescent="0.2">
      <c r="A337" s="3" t="str">
        <f t="shared" si="40"/>
        <v/>
      </c>
      <c r="B337" s="70" t="str">
        <f t="shared" si="36"/>
        <v/>
      </c>
      <c r="C337" s="71" t="str">
        <f t="shared" si="41"/>
        <v/>
      </c>
      <c r="D337" s="71" t="str">
        <f t="shared" si="44"/>
        <v/>
      </c>
      <c r="E337" s="72" t="e">
        <f t="shared" si="37"/>
        <v>#VALUE!</v>
      </c>
      <c r="F337" s="71" t="e">
        <f t="shared" si="38"/>
        <v>#VALUE!</v>
      </c>
      <c r="G337" s="71" t="str">
        <f t="shared" si="42"/>
        <v/>
      </c>
      <c r="H337" s="71" t="str">
        <f t="shared" si="43"/>
        <v/>
      </c>
      <c r="I337" s="71" t="e">
        <f t="shared" si="39"/>
        <v>#VALUE!</v>
      </c>
      <c r="J337" s="71">
        <f>SUM($H$27:$H337)</f>
        <v>0</v>
      </c>
    </row>
    <row r="338" spans="1:10" x14ac:dyDescent="0.2">
      <c r="A338" s="3" t="str">
        <f t="shared" si="40"/>
        <v/>
      </c>
      <c r="B338" s="70" t="str">
        <f t="shared" si="36"/>
        <v/>
      </c>
      <c r="C338" s="71" t="str">
        <f t="shared" si="41"/>
        <v/>
      </c>
      <c r="D338" s="71" t="str">
        <f t="shared" si="44"/>
        <v/>
      </c>
      <c r="E338" s="72" t="e">
        <f t="shared" si="37"/>
        <v>#VALUE!</v>
      </c>
      <c r="F338" s="71" t="e">
        <f t="shared" si="38"/>
        <v>#VALUE!</v>
      </c>
      <c r="G338" s="71" t="str">
        <f t="shared" si="42"/>
        <v/>
      </c>
      <c r="H338" s="71" t="str">
        <f t="shared" si="43"/>
        <v/>
      </c>
      <c r="I338" s="71" t="e">
        <f t="shared" si="39"/>
        <v>#VALUE!</v>
      </c>
      <c r="J338" s="71">
        <f>SUM($H$27:$H338)</f>
        <v>0</v>
      </c>
    </row>
    <row r="339" spans="1:10" x14ac:dyDescent="0.2">
      <c r="A339" s="3" t="str">
        <f t="shared" si="40"/>
        <v/>
      </c>
      <c r="B339" s="70" t="str">
        <f t="shared" si="36"/>
        <v/>
      </c>
      <c r="C339" s="71" t="str">
        <f t="shared" si="41"/>
        <v/>
      </c>
      <c r="D339" s="71" t="str">
        <f t="shared" si="44"/>
        <v/>
      </c>
      <c r="E339" s="72" t="e">
        <f t="shared" si="37"/>
        <v>#VALUE!</v>
      </c>
      <c r="F339" s="71" t="e">
        <f t="shared" si="38"/>
        <v>#VALUE!</v>
      </c>
      <c r="G339" s="71" t="str">
        <f t="shared" si="42"/>
        <v/>
      </c>
      <c r="H339" s="71" t="str">
        <f t="shared" si="43"/>
        <v/>
      </c>
      <c r="I339" s="71" t="e">
        <f t="shared" si="39"/>
        <v>#VALUE!</v>
      </c>
      <c r="J339" s="71">
        <f>SUM($H$27:$H339)</f>
        <v>0</v>
      </c>
    </row>
    <row r="340" spans="1:10" x14ac:dyDescent="0.2">
      <c r="A340" s="3" t="str">
        <f t="shared" si="40"/>
        <v/>
      </c>
      <c r="B340" s="70" t="str">
        <f t="shared" si="36"/>
        <v/>
      </c>
      <c r="C340" s="71" t="str">
        <f t="shared" si="41"/>
        <v/>
      </c>
      <c r="D340" s="71" t="str">
        <f t="shared" si="44"/>
        <v/>
      </c>
      <c r="E340" s="72" t="e">
        <f t="shared" si="37"/>
        <v>#VALUE!</v>
      </c>
      <c r="F340" s="71" t="e">
        <f t="shared" si="38"/>
        <v>#VALUE!</v>
      </c>
      <c r="G340" s="71" t="str">
        <f t="shared" si="42"/>
        <v/>
      </c>
      <c r="H340" s="71" t="str">
        <f t="shared" si="43"/>
        <v/>
      </c>
      <c r="I340" s="71" t="e">
        <f t="shared" si="39"/>
        <v>#VALUE!</v>
      </c>
      <c r="J340" s="71">
        <f>SUM($H$27:$H340)</f>
        <v>0</v>
      </c>
    </row>
    <row r="341" spans="1:10" x14ac:dyDescent="0.2">
      <c r="A341" s="3" t="str">
        <f t="shared" si="40"/>
        <v/>
      </c>
      <c r="B341" s="70" t="str">
        <f t="shared" si="36"/>
        <v/>
      </c>
      <c r="C341" s="71" t="str">
        <f t="shared" si="41"/>
        <v/>
      </c>
      <c r="D341" s="71" t="str">
        <f t="shared" si="44"/>
        <v/>
      </c>
      <c r="E341" s="72" t="e">
        <f t="shared" si="37"/>
        <v>#VALUE!</v>
      </c>
      <c r="F341" s="71" t="e">
        <f t="shared" si="38"/>
        <v>#VALUE!</v>
      </c>
      <c r="G341" s="71" t="str">
        <f t="shared" si="42"/>
        <v/>
      </c>
      <c r="H341" s="71" t="str">
        <f t="shared" si="43"/>
        <v/>
      </c>
      <c r="I341" s="71" t="e">
        <f t="shared" si="39"/>
        <v>#VALUE!</v>
      </c>
      <c r="J341" s="71">
        <f>SUM($H$27:$H341)</f>
        <v>0</v>
      </c>
    </row>
    <row r="342" spans="1:10" x14ac:dyDescent="0.2">
      <c r="A342" s="3" t="str">
        <f t="shared" si="40"/>
        <v/>
      </c>
      <c r="B342" s="70" t="str">
        <f t="shared" si="36"/>
        <v/>
      </c>
      <c r="C342" s="71" t="str">
        <f t="shared" si="41"/>
        <v/>
      </c>
      <c r="D342" s="71" t="str">
        <f t="shared" si="44"/>
        <v/>
      </c>
      <c r="E342" s="72" t="e">
        <f t="shared" si="37"/>
        <v>#VALUE!</v>
      </c>
      <c r="F342" s="71" t="e">
        <f t="shared" si="38"/>
        <v>#VALUE!</v>
      </c>
      <c r="G342" s="71" t="str">
        <f t="shared" si="42"/>
        <v/>
      </c>
      <c r="H342" s="71" t="str">
        <f t="shared" si="43"/>
        <v/>
      </c>
      <c r="I342" s="71" t="e">
        <f t="shared" si="39"/>
        <v>#VALUE!</v>
      </c>
      <c r="J342" s="71">
        <f>SUM($H$27:$H342)</f>
        <v>0</v>
      </c>
    </row>
    <row r="343" spans="1:10" x14ac:dyDescent="0.2">
      <c r="A343" s="3" t="str">
        <f t="shared" si="40"/>
        <v/>
      </c>
      <c r="B343" s="70" t="str">
        <f t="shared" si="36"/>
        <v/>
      </c>
      <c r="C343" s="71" t="str">
        <f t="shared" si="41"/>
        <v/>
      </c>
      <c r="D343" s="71" t="str">
        <f t="shared" si="44"/>
        <v/>
      </c>
      <c r="E343" s="72" t="e">
        <f t="shared" si="37"/>
        <v>#VALUE!</v>
      </c>
      <c r="F343" s="71" t="e">
        <f t="shared" si="38"/>
        <v>#VALUE!</v>
      </c>
      <c r="G343" s="71" t="str">
        <f t="shared" si="42"/>
        <v/>
      </c>
      <c r="H343" s="71" t="str">
        <f t="shared" si="43"/>
        <v/>
      </c>
      <c r="I343" s="71" t="e">
        <f t="shared" si="39"/>
        <v>#VALUE!</v>
      </c>
      <c r="J343" s="71">
        <f>SUM($H$27:$H343)</f>
        <v>0</v>
      </c>
    </row>
    <row r="344" spans="1:10" x14ac:dyDescent="0.2">
      <c r="A344" s="3" t="str">
        <f t="shared" si="40"/>
        <v/>
      </c>
      <c r="B344" s="70" t="str">
        <f t="shared" si="36"/>
        <v/>
      </c>
      <c r="C344" s="71" t="str">
        <f t="shared" si="41"/>
        <v/>
      </c>
      <c r="D344" s="71" t="str">
        <f t="shared" si="44"/>
        <v/>
      </c>
      <c r="E344" s="72" t="e">
        <f t="shared" si="37"/>
        <v>#VALUE!</v>
      </c>
      <c r="F344" s="71" t="e">
        <f t="shared" si="38"/>
        <v>#VALUE!</v>
      </c>
      <c r="G344" s="71" t="str">
        <f t="shared" si="42"/>
        <v/>
      </c>
      <c r="H344" s="71" t="str">
        <f t="shared" si="43"/>
        <v/>
      </c>
      <c r="I344" s="71" t="e">
        <f t="shared" si="39"/>
        <v>#VALUE!</v>
      </c>
      <c r="J344" s="71">
        <f>SUM($H$27:$H344)</f>
        <v>0</v>
      </c>
    </row>
    <row r="345" spans="1:10" x14ac:dyDescent="0.2">
      <c r="A345" s="3" t="str">
        <f t="shared" si="40"/>
        <v/>
      </c>
      <c r="B345" s="70" t="str">
        <f t="shared" si="36"/>
        <v/>
      </c>
      <c r="C345" s="71" t="str">
        <f t="shared" si="41"/>
        <v/>
      </c>
      <c r="D345" s="71" t="str">
        <f t="shared" si="44"/>
        <v/>
      </c>
      <c r="E345" s="72" t="e">
        <f t="shared" si="37"/>
        <v>#VALUE!</v>
      </c>
      <c r="F345" s="71" t="e">
        <f t="shared" si="38"/>
        <v>#VALUE!</v>
      </c>
      <c r="G345" s="71" t="str">
        <f t="shared" si="42"/>
        <v/>
      </c>
      <c r="H345" s="71" t="str">
        <f t="shared" si="43"/>
        <v/>
      </c>
      <c r="I345" s="71" t="e">
        <f t="shared" si="39"/>
        <v>#VALUE!</v>
      </c>
      <c r="J345" s="71">
        <f>SUM($H$27:$H345)</f>
        <v>0</v>
      </c>
    </row>
    <row r="346" spans="1:10" x14ac:dyDescent="0.2">
      <c r="A346" s="3" t="str">
        <f t="shared" si="40"/>
        <v/>
      </c>
      <c r="B346" s="70" t="str">
        <f t="shared" si="36"/>
        <v/>
      </c>
      <c r="C346" s="71" t="str">
        <f t="shared" si="41"/>
        <v/>
      </c>
      <c r="D346" s="71" t="str">
        <f t="shared" si="44"/>
        <v/>
      </c>
      <c r="E346" s="72" t="e">
        <f t="shared" si="37"/>
        <v>#VALUE!</v>
      </c>
      <c r="F346" s="71" t="e">
        <f t="shared" si="38"/>
        <v>#VALUE!</v>
      </c>
      <c r="G346" s="71" t="str">
        <f t="shared" si="42"/>
        <v/>
      </c>
      <c r="H346" s="71" t="str">
        <f t="shared" si="43"/>
        <v/>
      </c>
      <c r="I346" s="71" t="e">
        <f t="shared" si="39"/>
        <v>#VALUE!</v>
      </c>
      <c r="J346" s="71">
        <f>SUM($H$27:$H346)</f>
        <v>0</v>
      </c>
    </row>
    <row r="347" spans="1:10" x14ac:dyDescent="0.2">
      <c r="A347" s="3" t="str">
        <f t="shared" si="40"/>
        <v/>
      </c>
      <c r="B347" s="70" t="str">
        <f t="shared" ref="B347:B410" si="45">IF(Pay_Num&lt;&gt;"",DATE(YEAR(Loan_Start),MONTH(Loan_Start)+(Pay_Num)*12/Num_Pmt_Per_Year,DAY(Loan_Start)),"")</f>
        <v/>
      </c>
      <c r="C347" s="71" t="str">
        <f t="shared" si="41"/>
        <v/>
      </c>
      <c r="D347" s="71" t="str">
        <f t="shared" si="44"/>
        <v/>
      </c>
      <c r="E347" s="72" t="e">
        <f t="shared" ref="E347:E410" si="46">IF(AND(Pay_Num&lt;&gt;"",Sched_Pay+Scheduled_Extra_Payments&lt;Beg_Bal),Scheduled_Extra_Payments,IF(AND(Pay_Num&lt;&gt;"",Beg_Bal-Sched_Pay&gt;0),Beg_Bal-Sched_Pay,IF(Pay_Num&lt;&gt;"",0,"")))</f>
        <v>#VALUE!</v>
      </c>
      <c r="F347" s="71" t="e">
        <f t="shared" ref="F347:F410" si="47">IF(AND(Pay_Num&lt;&gt;"",Sched_Pay+Extra_Pay&lt;Beg_Bal),Sched_Pay+Extra_Pay,IF(Pay_Num&lt;&gt;"",Beg_Bal,""))</f>
        <v>#VALUE!</v>
      </c>
      <c r="G347" s="71" t="str">
        <f t="shared" si="42"/>
        <v/>
      </c>
      <c r="H347" s="71" t="str">
        <f t="shared" si="43"/>
        <v/>
      </c>
      <c r="I347" s="71" t="e">
        <f t="shared" ref="I347:I410" si="48">IF(AND(Pay_Num&lt;&gt;"",Sched_Pay+Extra_Pay&lt;Beg_Bal),Beg_Bal-Princ,IF(Pay_Num&lt;&gt;"",0,""))</f>
        <v>#VALUE!</v>
      </c>
      <c r="J347" s="71">
        <f>SUM($H$27:$H347)</f>
        <v>0</v>
      </c>
    </row>
    <row r="348" spans="1:10" x14ac:dyDescent="0.2">
      <c r="A348" s="3" t="str">
        <f t="shared" ref="A348:A411" si="49">IF(Values_Entered,A347+1,"")</f>
        <v/>
      </c>
      <c r="B348" s="70" t="str">
        <f t="shared" si="45"/>
        <v/>
      </c>
      <c r="C348" s="71" t="str">
        <f t="shared" ref="C348:C385" si="50">IF(Pay_Num&lt;&gt;"",I347,"")</f>
        <v/>
      </c>
      <c r="D348" s="71" t="str">
        <f t="shared" si="44"/>
        <v/>
      </c>
      <c r="E348" s="72" t="e">
        <f t="shared" si="46"/>
        <v>#VALUE!</v>
      </c>
      <c r="F348" s="71" t="e">
        <f t="shared" si="47"/>
        <v>#VALUE!</v>
      </c>
      <c r="G348" s="71" t="str">
        <f t="shared" ref="G348:G411" si="51">IF(Pay_Num&lt;&gt;"",Total_Pay-Int,"")</f>
        <v/>
      </c>
      <c r="H348" s="71" t="str">
        <f t="shared" ref="H348:H411" si="52">IF(Pay_Num&lt;&gt;"",Beg_Bal*Interest_Rate/Num_Pmt_Per_Year,"")</f>
        <v/>
      </c>
      <c r="I348" s="71" t="e">
        <f t="shared" si="48"/>
        <v>#VALUE!</v>
      </c>
      <c r="J348" s="71">
        <f>SUM($H$27:$H348)</f>
        <v>0</v>
      </c>
    </row>
    <row r="349" spans="1:10" x14ac:dyDescent="0.2">
      <c r="A349" s="3" t="str">
        <f t="shared" si="49"/>
        <v/>
      </c>
      <c r="B349" s="70" t="str">
        <f t="shared" si="45"/>
        <v/>
      </c>
      <c r="C349" s="71" t="str">
        <f t="shared" si="50"/>
        <v/>
      </c>
      <c r="D349" s="71" t="str">
        <f t="shared" ref="D349:D412" si="53">IF(Pay_Num&lt;&gt;"",Scheduled_Monthly_Payment,"")</f>
        <v/>
      </c>
      <c r="E349" s="72" t="e">
        <f t="shared" si="46"/>
        <v>#VALUE!</v>
      </c>
      <c r="F349" s="71" t="e">
        <f t="shared" si="47"/>
        <v>#VALUE!</v>
      </c>
      <c r="G349" s="71" t="str">
        <f t="shared" si="51"/>
        <v/>
      </c>
      <c r="H349" s="71" t="str">
        <f t="shared" si="52"/>
        <v/>
      </c>
      <c r="I349" s="71" t="e">
        <f t="shared" si="48"/>
        <v>#VALUE!</v>
      </c>
      <c r="J349" s="71">
        <f>SUM($H$27:$H349)</f>
        <v>0</v>
      </c>
    </row>
    <row r="350" spans="1:10" x14ac:dyDescent="0.2">
      <c r="A350" s="3" t="str">
        <f t="shared" si="49"/>
        <v/>
      </c>
      <c r="B350" s="70" t="str">
        <f t="shared" si="45"/>
        <v/>
      </c>
      <c r="C350" s="71" t="str">
        <f t="shared" si="50"/>
        <v/>
      </c>
      <c r="D350" s="71" t="str">
        <f t="shared" si="53"/>
        <v/>
      </c>
      <c r="E350" s="72" t="e">
        <f t="shared" si="46"/>
        <v>#VALUE!</v>
      </c>
      <c r="F350" s="71" t="e">
        <f t="shared" si="47"/>
        <v>#VALUE!</v>
      </c>
      <c r="G350" s="71" t="str">
        <f t="shared" si="51"/>
        <v/>
      </c>
      <c r="H350" s="71" t="str">
        <f t="shared" si="52"/>
        <v/>
      </c>
      <c r="I350" s="71" t="e">
        <f t="shared" si="48"/>
        <v>#VALUE!</v>
      </c>
      <c r="J350" s="71">
        <f>SUM($H$27:$H350)</f>
        <v>0</v>
      </c>
    </row>
    <row r="351" spans="1:10" x14ac:dyDescent="0.2">
      <c r="A351" s="3" t="str">
        <f t="shared" si="49"/>
        <v/>
      </c>
      <c r="B351" s="70" t="str">
        <f t="shared" si="45"/>
        <v/>
      </c>
      <c r="C351" s="71" t="str">
        <f t="shared" si="50"/>
        <v/>
      </c>
      <c r="D351" s="71" t="str">
        <f t="shared" si="53"/>
        <v/>
      </c>
      <c r="E351" s="72" t="e">
        <f t="shared" si="46"/>
        <v>#VALUE!</v>
      </c>
      <c r="F351" s="71" t="e">
        <f t="shared" si="47"/>
        <v>#VALUE!</v>
      </c>
      <c r="G351" s="71" t="str">
        <f t="shared" si="51"/>
        <v/>
      </c>
      <c r="H351" s="71" t="str">
        <f t="shared" si="52"/>
        <v/>
      </c>
      <c r="I351" s="71" t="e">
        <f t="shared" si="48"/>
        <v>#VALUE!</v>
      </c>
      <c r="J351" s="71">
        <f>SUM($H$27:$H351)</f>
        <v>0</v>
      </c>
    </row>
    <row r="352" spans="1:10" x14ac:dyDescent="0.2">
      <c r="A352" s="3" t="str">
        <f t="shared" si="49"/>
        <v/>
      </c>
      <c r="B352" s="70" t="str">
        <f t="shared" si="45"/>
        <v/>
      </c>
      <c r="C352" s="71" t="str">
        <f t="shared" si="50"/>
        <v/>
      </c>
      <c r="D352" s="71" t="str">
        <f t="shared" si="53"/>
        <v/>
      </c>
      <c r="E352" s="72" t="e">
        <f t="shared" si="46"/>
        <v>#VALUE!</v>
      </c>
      <c r="F352" s="71" t="e">
        <f t="shared" si="47"/>
        <v>#VALUE!</v>
      </c>
      <c r="G352" s="71" t="str">
        <f t="shared" si="51"/>
        <v/>
      </c>
      <c r="H352" s="71" t="str">
        <f t="shared" si="52"/>
        <v/>
      </c>
      <c r="I352" s="71" t="e">
        <f t="shared" si="48"/>
        <v>#VALUE!</v>
      </c>
      <c r="J352" s="71">
        <f>SUM($H$27:$H352)</f>
        <v>0</v>
      </c>
    </row>
    <row r="353" spans="1:10" x14ac:dyDescent="0.2">
      <c r="A353" s="3" t="str">
        <f t="shared" si="49"/>
        <v/>
      </c>
      <c r="B353" s="70" t="str">
        <f t="shared" si="45"/>
        <v/>
      </c>
      <c r="C353" s="71" t="str">
        <f t="shared" si="50"/>
        <v/>
      </c>
      <c r="D353" s="71" t="str">
        <f t="shared" si="53"/>
        <v/>
      </c>
      <c r="E353" s="72" t="e">
        <f t="shared" si="46"/>
        <v>#VALUE!</v>
      </c>
      <c r="F353" s="71" t="e">
        <f t="shared" si="47"/>
        <v>#VALUE!</v>
      </c>
      <c r="G353" s="71" t="str">
        <f t="shared" si="51"/>
        <v/>
      </c>
      <c r="H353" s="71" t="str">
        <f t="shared" si="52"/>
        <v/>
      </c>
      <c r="I353" s="71" t="e">
        <f t="shared" si="48"/>
        <v>#VALUE!</v>
      </c>
      <c r="J353" s="71">
        <f>SUM($H$27:$H353)</f>
        <v>0</v>
      </c>
    </row>
    <row r="354" spans="1:10" x14ac:dyDescent="0.2">
      <c r="A354" s="3" t="str">
        <f t="shared" si="49"/>
        <v/>
      </c>
      <c r="B354" s="70" t="str">
        <f t="shared" si="45"/>
        <v/>
      </c>
      <c r="C354" s="71" t="str">
        <f t="shared" si="50"/>
        <v/>
      </c>
      <c r="D354" s="71" t="str">
        <f t="shared" si="53"/>
        <v/>
      </c>
      <c r="E354" s="72" t="e">
        <f t="shared" si="46"/>
        <v>#VALUE!</v>
      </c>
      <c r="F354" s="71" t="e">
        <f t="shared" si="47"/>
        <v>#VALUE!</v>
      </c>
      <c r="G354" s="71" t="str">
        <f t="shared" si="51"/>
        <v/>
      </c>
      <c r="H354" s="71" t="str">
        <f t="shared" si="52"/>
        <v/>
      </c>
      <c r="I354" s="71" t="e">
        <f t="shared" si="48"/>
        <v>#VALUE!</v>
      </c>
      <c r="J354" s="71">
        <f>SUM($H$27:$H354)</f>
        <v>0</v>
      </c>
    </row>
    <row r="355" spans="1:10" x14ac:dyDescent="0.2">
      <c r="A355" s="3" t="str">
        <f t="shared" si="49"/>
        <v/>
      </c>
      <c r="B355" s="70" t="str">
        <f t="shared" si="45"/>
        <v/>
      </c>
      <c r="C355" s="71" t="str">
        <f t="shared" si="50"/>
        <v/>
      </c>
      <c r="D355" s="71" t="str">
        <f t="shared" si="53"/>
        <v/>
      </c>
      <c r="E355" s="72" t="e">
        <f t="shared" si="46"/>
        <v>#VALUE!</v>
      </c>
      <c r="F355" s="71" t="e">
        <f t="shared" si="47"/>
        <v>#VALUE!</v>
      </c>
      <c r="G355" s="71" t="str">
        <f t="shared" si="51"/>
        <v/>
      </c>
      <c r="H355" s="71" t="str">
        <f t="shared" si="52"/>
        <v/>
      </c>
      <c r="I355" s="71" t="e">
        <f t="shared" si="48"/>
        <v>#VALUE!</v>
      </c>
      <c r="J355" s="71">
        <f>SUM($H$27:$H355)</f>
        <v>0</v>
      </c>
    </row>
    <row r="356" spans="1:10" x14ac:dyDescent="0.2">
      <c r="A356" s="3" t="str">
        <f t="shared" si="49"/>
        <v/>
      </c>
      <c r="B356" s="70" t="str">
        <f t="shared" si="45"/>
        <v/>
      </c>
      <c r="C356" s="71" t="str">
        <f t="shared" si="50"/>
        <v/>
      </c>
      <c r="D356" s="71" t="str">
        <f t="shared" si="53"/>
        <v/>
      </c>
      <c r="E356" s="72" t="e">
        <f t="shared" si="46"/>
        <v>#VALUE!</v>
      </c>
      <c r="F356" s="71" t="e">
        <f t="shared" si="47"/>
        <v>#VALUE!</v>
      </c>
      <c r="G356" s="71" t="str">
        <f t="shared" si="51"/>
        <v/>
      </c>
      <c r="H356" s="71" t="str">
        <f t="shared" si="52"/>
        <v/>
      </c>
      <c r="I356" s="71" t="e">
        <f t="shared" si="48"/>
        <v>#VALUE!</v>
      </c>
      <c r="J356" s="71">
        <f>SUM($H$27:$H356)</f>
        <v>0</v>
      </c>
    </row>
    <row r="357" spans="1:10" x14ac:dyDescent="0.2">
      <c r="A357" s="3" t="str">
        <f t="shared" si="49"/>
        <v/>
      </c>
      <c r="B357" s="70" t="str">
        <f t="shared" si="45"/>
        <v/>
      </c>
      <c r="C357" s="71" t="str">
        <f t="shared" si="50"/>
        <v/>
      </c>
      <c r="D357" s="71" t="str">
        <f t="shared" si="53"/>
        <v/>
      </c>
      <c r="E357" s="72" t="e">
        <f t="shared" si="46"/>
        <v>#VALUE!</v>
      </c>
      <c r="F357" s="71" t="e">
        <f t="shared" si="47"/>
        <v>#VALUE!</v>
      </c>
      <c r="G357" s="71" t="str">
        <f t="shared" si="51"/>
        <v/>
      </c>
      <c r="H357" s="71" t="str">
        <f t="shared" si="52"/>
        <v/>
      </c>
      <c r="I357" s="71" t="e">
        <f t="shared" si="48"/>
        <v>#VALUE!</v>
      </c>
      <c r="J357" s="71">
        <f>SUM($H$27:$H357)</f>
        <v>0</v>
      </c>
    </row>
    <row r="358" spans="1:10" x14ac:dyDescent="0.2">
      <c r="A358" s="3" t="str">
        <f t="shared" si="49"/>
        <v/>
      </c>
      <c r="B358" s="70" t="str">
        <f t="shared" si="45"/>
        <v/>
      </c>
      <c r="C358" s="71" t="str">
        <f t="shared" si="50"/>
        <v/>
      </c>
      <c r="D358" s="71" t="str">
        <f t="shared" si="53"/>
        <v/>
      </c>
      <c r="E358" s="72" t="e">
        <f t="shared" si="46"/>
        <v>#VALUE!</v>
      </c>
      <c r="F358" s="71" t="e">
        <f t="shared" si="47"/>
        <v>#VALUE!</v>
      </c>
      <c r="G358" s="71" t="str">
        <f t="shared" si="51"/>
        <v/>
      </c>
      <c r="H358" s="71" t="str">
        <f t="shared" si="52"/>
        <v/>
      </c>
      <c r="I358" s="71" t="e">
        <f t="shared" si="48"/>
        <v>#VALUE!</v>
      </c>
      <c r="J358" s="71">
        <f>SUM($H$27:$H358)</f>
        <v>0</v>
      </c>
    </row>
    <row r="359" spans="1:10" x14ac:dyDescent="0.2">
      <c r="A359" s="3" t="str">
        <f t="shared" si="49"/>
        <v/>
      </c>
      <c r="B359" s="70" t="str">
        <f t="shared" si="45"/>
        <v/>
      </c>
      <c r="C359" s="71" t="str">
        <f t="shared" si="50"/>
        <v/>
      </c>
      <c r="D359" s="71" t="str">
        <f t="shared" si="53"/>
        <v/>
      </c>
      <c r="E359" s="72" t="e">
        <f t="shared" si="46"/>
        <v>#VALUE!</v>
      </c>
      <c r="F359" s="71" t="e">
        <f t="shared" si="47"/>
        <v>#VALUE!</v>
      </c>
      <c r="G359" s="71" t="str">
        <f t="shared" si="51"/>
        <v/>
      </c>
      <c r="H359" s="71" t="str">
        <f t="shared" si="52"/>
        <v/>
      </c>
      <c r="I359" s="71" t="e">
        <f t="shared" si="48"/>
        <v>#VALUE!</v>
      </c>
      <c r="J359" s="71">
        <f>SUM($H$27:$H359)</f>
        <v>0</v>
      </c>
    </row>
    <row r="360" spans="1:10" x14ac:dyDescent="0.2">
      <c r="A360" s="3" t="str">
        <f t="shared" si="49"/>
        <v/>
      </c>
      <c r="B360" s="70" t="str">
        <f t="shared" si="45"/>
        <v/>
      </c>
      <c r="C360" s="71" t="str">
        <f t="shared" si="50"/>
        <v/>
      </c>
      <c r="D360" s="71" t="str">
        <f t="shared" si="53"/>
        <v/>
      </c>
      <c r="E360" s="72" t="e">
        <f t="shared" si="46"/>
        <v>#VALUE!</v>
      </c>
      <c r="F360" s="71" t="e">
        <f t="shared" si="47"/>
        <v>#VALUE!</v>
      </c>
      <c r="G360" s="71" t="str">
        <f t="shared" si="51"/>
        <v/>
      </c>
      <c r="H360" s="71" t="str">
        <f t="shared" si="52"/>
        <v/>
      </c>
      <c r="I360" s="71" t="e">
        <f t="shared" si="48"/>
        <v>#VALUE!</v>
      </c>
      <c r="J360" s="71">
        <f>SUM($H$27:$H360)</f>
        <v>0</v>
      </c>
    </row>
    <row r="361" spans="1:10" x14ac:dyDescent="0.2">
      <c r="A361" s="3" t="str">
        <f t="shared" si="49"/>
        <v/>
      </c>
      <c r="B361" s="70" t="str">
        <f t="shared" si="45"/>
        <v/>
      </c>
      <c r="C361" s="71" t="str">
        <f t="shared" si="50"/>
        <v/>
      </c>
      <c r="D361" s="71" t="str">
        <f t="shared" si="53"/>
        <v/>
      </c>
      <c r="E361" s="72" t="e">
        <f t="shared" si="46"/>
        <v>#VALUE!</v>
      </c>
      <c r="F361" s="71" t="e">
        <f t="shared" si="47"/>
        <v>#VALUE!</v>
      </c>
      <c r="G361" s="71" t="str">
        <f t="shared" si="51"/>
        <v/>
      </c>
      <c r="H361" s="71" t="str">
        <f t="shared" si="52"/>
        <v/>
      </c>
      <c r="I361" s="71" t="e">
        <f t="shared" si="48"/>
        <v>#VALUE!</v>
      </c>
      <c r="J361" s="71">
        <f>SUM($H$27:$H361)</f>
        <v>0</v>
      </c>
    </row>
    <row r="362" spans="1:10" x14ac:dyDescent="0.2">
      <c r="A362" s="3" t="str">
        <f t="shared" si="49"/>
        <v/>
      </c>
      <c r="B362" s="70" t="str">
        <f t="shared" si="45"/>
        <v/>
      </c>
      <c r="C362" s="71" t="str">
        <f t="shared" si="50"/>
        <v/>
      </c>
      <c r="D362" s="71" t="str">
        <f t="shared" si="53"/>
        <v/>
      </c>
      <c r="E362" s="72" t="e">
        <f t="shared" si="46"/>
        <v>#VALUE!</v>
      </c>
      <c r="F362" s="71" t="e">
        <f t="shared" si="47"/>
        <v>#VALUE!</v>
      </c>
      <c r="G362" s="71" t="str">
        <f t="shared" si="51"/>
        <v/>
      </c>
      <c r="H362" s="71" t="str">
        <f t="shared" si="52"/>
        <v/>
      </c>
      <c r="I362" s="71" t="e">
        <f t="shared" si="48"/>
        <v>#VALUE!</v>
      </c>
      <c r="J362" s="71">
        <f>SUM($H$27:$H362)</f>
        <v>0</v>
      </c>
    </row>
    <row r="363" spans="1:10" x14ac:dyDescent="0.2">
      <c r="A363" s="3" t="str">
        <f t="shared" si="49"/>
        <v/>
      </c>
      <c r="B363" s="70" t="str">
        <f t="shared" si="45"/>
        <v/>
      </c>
      <c r="C363" s="71" t="str">
        <f t="shared" si="50"/>
        <v/>
      </c>
      <c r="D363" s="71" t="str">
        <f t="shared" si="53"/>
        <v/>
      </c>
      <c r="E363" s="72" t="e">
        <f t="shared" si="46"/>
        <v>#VALUE!</v>
      </c>
      <c r="F363" s="71" t="e">
        <f t="shared" si="47"/>
        <v>#VALUE!</v>
      </c>
      <c r="G363" s="71" t="str">
        <f t="shared" si="51"/>
        <v/>
      </c>
      <c r="H363" s="71" t="str">
        <f t="shared" si="52"/>
        <v/>
      </c>
      <c r="I363" s="71" t="e">
        <f t="shared" si="48"/>
        <v>#VALUE!</v>
      </c>
      <c r="J363" s="71">
        <f>SUM($H$27:$H363)</f>
        <v>0</v>
      </c>
    </row>
    <row r="364" spans="1:10" x14ac:dyDescent="0.2">
      <c r="A364" s="3" t="str">
        <f t="shared" si="49"/>
        <v/>
      </c>
      <c r="B364" s="70" t="str">
        <f t="shared" si="45"/>
        <v/>
      </c>
      <c r="C364" s="71" t="str">
        <f t="shared" si="50"/>
        <v/>
      </c>
      <c r="D364" s="71" t="str">
        <f t="shared" si="53"/>
        <v/>
      </c>
      <c r="E364" s="72" t="e">
        <f t="shared" si="46"/>
        <v>#VALUE!</v>
      </c>
      <c r="F364" s="71" t="e">
        <f t="shared" si="47"/>
        <v>#VALUE!</v>
      </c>
      <c r="G364" s="71" t="str">
        <f t="shared" si="51"/>
        <v/>
      </c>
      <c r="H364" s="71" t="str">
        <f t="shared" si="52"/>
        <v/>
      </c>
      <c r="I364" s="71" t="e">
        <f t="shared" si="48"/>
        <v>#VALUE!</v>
      </c>
      <c r="J364" s="71">
        <f>SUM($H$27:$H364)</f>
        <v>0</v>
      </c>
    </row>
    <row r="365" spans="1:10" x14ac:dyDescent="0.2">
      <c r="A365" s="3" t="str">
        <f t="shared" si="49"/>
        <v/>
      </c>
      <c r="B365" s="70" t="str">
        <f t="shared" si="45"/>
        <v/>
      </c>
      <c r="C365" s="71" t="str">
        <f t="shared" si="50"/>
        <v/>
      </c>
      <c r="D365" s="71" t="str">
        <f t="shared" si="53"/>
        <v/>
      </c>
      <c r="E365" s="72" t="e">
        <f t="shared" si="46"/>
        <v>#VALUE!</v>
      </c>
      <c r="F365" s="71" t="e">
        <f t="shared" si="47"/>
        <v>#VALUE!</v>
      </c>
      <c r="G365" s="71" t="str">
        <f t="shared" si="51"/>
        <v/>
      </c>
      <c r="H365" s="71" t="str">
        <f t="shared" si="52"/>
        <v/>
      </c>
      <c r="I365" s="71" t="e">
        <f t="shared" si="48"/>
        <v>#VALUE!</v>
      </c>
      <c r="J365" s="71">
        <f>SUM($H$27:$H365)</f>
        <v>0</v>
      </c>
    </row>
    <row r="366" spans="1:10" x14ac:dyDescent="0.2">
      <c r="A366" s="3" t="str">
        <f t="shared" si="49"/>
        <v/>
      </c>
      <c r="B366" s="70" t="str">
        <f t="shared" si="45"/>
        <v/>
      </c>
      <c r="C366" s="71" t="str">
        <f t="shared" si="50"/>
        <v/>
      </c>
      <c r="D366" s="71" t="str">
        <f t="shared" si="53"/>
        <v/>
      </c>
      <c r="E366" s="72" t="e">
        <f t="shared" si="46"/>
        <v>#VALUE!</v>
      </c>
      <c r="F366" s="71" t="e">
        <f t="shared" si="47"/>
        <v>#VALUE!</v>
      </c>
      <c r="G366" s="71" t="str">
        <f t="shared" si="51"/>
        <v/>
      </c>
      <c r="H366" s="71" t="str">
        <f t="shared" si="52"/>
        <v/>
      </c>
      <c r="I366" s="71" t="e">
        <f t="shared" si="48"/>
        <v>#VALUE!</v>
      </c>
      <c r="J366" s="71">
        <f>SUM($H$27:$H366)</f>
        <v>0</v>
      </c>
    </row>
    <row r="367" spans="1:10" x14ac:dyDescent="0.2">
      <c r="A367" s="3" t="str">
        <f t="shared" si="49"/>
        <v/>
      </c>
      <c r="B367" s="70" t="str">
        <f t="shared" si="45"/>
        <v/>
      </c>
      <c r="C367" s="71" t="str">
        <f t="shared" si="50"/>
        <v/>
      </c>
      <c r="D367" s="71" t="str">
        <f t="shared" si="53"/>
        <v/>
      </c>
      <c r="E367" s="72" t="e">
        <f t="shared" si="46"/>
        <v>#VALUE!</v>
      </c>
      <c r="F367" s="71" t="e">
        <f t="shared" si="47"/>
        <v>#VALUE!</v>
      </c>
      <c r="G367" s="71" t="str">
        <f t="shared" si="51"/>
        <v/>
      </c>
      <c r="H367" s="71" t="str">
        <f t="shared" si="52"/>
        <v/>
      </c>
      <c r="I367" s="71" t="e">
        <f t="shared" si="48"/>
        <v>#VALUE!</v>
      </c>
      <c r="J367" s="71">
        <f>SUM($H$27:$H367)</f>
        <v>0</v>
      </c>
    </row>
    <row r="368" spans="1:10" x14ac:dyDescent="0.2">
      <c r="A368" s="3" t="str">
        <f t="shared" si="49"/>
        <v/>
      </c>
      <c r="B368" s="70" t="str">
        <f t="shared" si="45"/>
        <v/>
      </c>
      <c r="C368" s="71" t="str">
        <f t="shared" si="50"/>
        <v/>
      </c>
      <c r="D368" s="71" t="str">
        <f t="shared" si="53"/>
        <v/>
      </c>
      <c r="E368" s="72" t="e">
        <f t="shared" si="46"/>
        <v>#VALUE!</v>
      </c>
      <c r="F368" s="71" t="e">
        <f t="shared" si="47"/>
        <v>#VALUE!</v>
      </c>
      <c r="G368" s="71" t="str">
        <f t="shared" si="51"/>
        <v/>
      </c>
      <c r="H368" s="71" t="str">
        <f t="shared" si="52"/>
        <v/>
      </c>
      <c r="I368" s="71" t="e">
        <f t="shared" si="48"/>
        <v>#VALUE!</v>
      </c>
      <c r="J368" s="71">
        <f>SUM($H$27:$H368)</f>
        <v>0</v>
      </c>
    </row>
    <row r="369" spans="1:10" x14ac:dyDescent="0.2">
      <c r="A369" s="3" t="str">
        <f t="shared" si="49"/>
        <v/>
      </c>
      <c r="B369" s="70" t="str">
        <f t="shared" si="45"/>
        <v/>
      </c>
      <c r="C369" s="71" t="str">
        <f t="shared" si="50"/>
        <v/>
      </c>
      <c r="D369" s="71" t="str">
        <f t="shared" si="53"/>
        <v/>
      </c>
      <c r="E369" s="72" t="e">
        <f t="shared" si="46"/>
        <v>#VALUE!</v>
      </c>
      <c r="F369" s="71" t="e">
        <f t="shared" si="47"/>
        <v>#VALUE!</v>
      </c>
      <c r="G369" s="71" t="str">
        <f t="shared" si="51"/>
        <v/>
      </c>
      <c r="H369" s="71" t="str">
        <f t="shared" si="52"/>
        <v/>
      </c>
      <c r="I369" s="71" t="e">
        <f t="shared" si="48"/>
        <v>#VALUE!</v>
      </c>
      <c r="J369" s="71">
        <f>SUM($H$27:$H369)</f>
        <v>0</v>
      </c>
    </row>
    <row r="370" spans="1:10" x14ac:dyDescent="0.2">
      <c r="A370" s="3" t="str">
        <f t="shared" si="49"/>
        <v/>
      </c>
      <c r="B370" s="70" t="str">
        <f t="shared" si="45"/>
        <v/>
      </c>
      <c r="C370" s="71" t="str">
        <f t="shared" si="50"/>
        <v/>
      </c>
      <c r="D370" s="71" t="str">
        <f t="shared" si="53"/>
        <v/>
      </c>
      <c r="E370" s="72" t="e">
        <f t="shared" si="46"/>
        <v>#VALUE!</v>
      </c>
      <c r="F370" s="71" t="e">
        <f t="shared" si="47"/>
        <v>#VALUE!</v>
      </c>
      <c r="G370" s="71" t="str">
        <f t="shared" si="51"/>
        <v/>
      </c>
      <c r="H370" s="71" t="str">
        <f t="shared" si="52"/>
        <v/>
      </c>
      <c r="I370" s="71" t="e">
        <f t="shared" si="48"/>
        <v>#VALUE!</v>
      </c>
      <c r="J370" s="71">
        <f>SUM($H$27:$H370)</f>
        <v>0</v>
      </c>
    </row>
    <row r="371" spans="1:10" x14ac:dyDescent="0.2">
      <c r="A371" s="3" t="str">
        <f t="shared" si="49"/>
        <v/>
      </c>
      <c r="B371" s="70" t="str">
        <f t="shared" si="45"/>
        <v/>
      </c>
      <c r="C371" s="71" t="str">
        <f t="shared" si="50"/>
        <v/>
      </c>
      <c r="D371" s="71" t="str">
        <f t="shared" si="53"/>
        <v/>
      </c>
      <c r="E371" s="72" t="e">
        <f t="shared" si="46"/>
        <v>#VALUE!</v>
      </c>
      <c r="F371" s="71" t="e">
        <f t="shared" si="47"/>
        <v>#VALUE!</v>
      </c>
      <c r="G371" s="71" t="str">
        <f t="shared" si="51"/>
        <v/>
      </c>
      <c r="H371" s="71" t="str">
        <f t="shared" si="52"/>
        <v/>
      </c>
      <c r="I371" s="71" t="e">
        <f t="shared" si="48"/>
        <v>#VALUE!</v>
      </c>
      <c r="J371" s="71">
        <f>SUM($H$27:$H371)</f>
        <v>0</v>
      </c>
    </row>
    <row r="372" spans="1:10" x14ac:dyDescent="0.2">
      <c r="A372" s="3" t="str">
        <f t="shared" si="49"/>
        <v/>
      </c>
      <c r="B372" s="70" t="str">
        <f t="shared" si="45"/>
        <v/>
      </c>
      <c r="C372" s="71" t="str">
        <f t="shared" si="50"/>
        <v/>
      </c>
      <c r="D372" s="71" t="str">
        <f t="shared" si="53"/>
        <v/>
      </c>
      <c r="E372" s="72" t="e">
        <f t="shared" si="46"/>
        <v>#VALUE!</v>
      </c>
      <c r="F372" s="71" t="e">
        <f t="shared" si="47"/>
        <v>#VALUE!</v>
      </c>
      <c r="G372" s="71" t="str">
        <f t="shared" si="51"/>
        <v/>
      </c>
      <c r="H372" s="71" t="str">
        <f t="shared" si="52"/>
        <v/>
      </c>
      <c r="I372" s="71" t="e">
        <f t="shared" si="48"/>
        <v>#VALUE!</v>
      </c>
      <c r="J372" s="71">
        <f>SUM($H$27:$H372)</f>
        <v>0</v>
      </c>
    </row>
    <row r="373" spans="1:10" x14ac:dyDescent="0.2">
      <c r="A373" s="3" t="str">
        <f t="shared" si="49"/>
        <v/>
      </c>
      <c r="B373" s="70" t="str">
        <f t="shared" si="45"/>
        <v/>
      </c>
      <c r="C373" s="71" t="str">
        <f t="shared" si="50"/>
        <v/>
      </c>
      <c r="D373" s="71" t="str">
        <f t="shared" si="53"/>
        <v/>
      </c>
      <c r="E373" s="72" t="e">
        <f t="shared" si="46"/>
        <v>#VALUE!</v>
      </c>
      <c r="F373" s="71" t="e">
        <f t="shared" si="47"/>
        <v>#VALUE!</v>
      </c>
      <c r="G373" s="71" t="str">
        <f t="shared" si="51"/>
        <v/>
      </c>
      <c r="H373" s="71" t="str">
        <f t="shared" si="52"/>
        <v/>
      </c>
      <c r="I373" s="71" t="e">
        <f t="shared" si="48"/>
        <v>#VALUE!</v>
      </c>
      <c r="J373" s="71">
        <f>SUM($H$27:$H373)</f>
        <v>0</v>
      </c>
    </row>
    <row r="374" spans="1:10" x14ac:dyDescent="0.2">
      <c r="A374" s="3" t="str">
        <f t="shared" si="49"/>
        <v/>
      </c>
      <c r="B374" s="70" t="str">
        <f t="shared" si="45"/>
        <v/>
      </c>
      <c r="C374" s="71" t="str">
        <f t="shared" si="50"/>
        <v/>
      </c>
      <c r="D374" s="71" t="str">
        <f t="shared" si="53"/>
        <v/>
      </c>
      <c r="E374" s="72" t="e">
        <f t="shared" si="46"/>
        <v>#VALUE!</v>
      </c>
      <c r="F374" s="71" t="e">
        <f t="shared" si="47"/>
        <v>#VALUE!</v>
      </c>
      <c r="G374" s="71" t="str">
        <f t="shared" si="51"/>
        <v/>
      </c>
      <c r="H374" s="71" t="str">
        <f t="shared" si="52"/>
        <v/>
      </c>
      <c r="I374" s="71" t="e">
        <f t="shared" si="48"/>
        <v>#VALUE!</v>
      </c>
      <c r="J374" s="71">
        <f>SUM($H$27:$H374)</f>
        <v>0</v>
      </c>
    </row>
    <row r="375" spans="1:10" x14ac:dyDescent="0.2">
      <c r="A375" s="3" t="str">
        <f t="shared" si="49"/>
        <v/>
      </c>
      <c r="B375" s="70" t="str">
        <f t="shared" si="45"/>
        <v/>
      </c>
      <c r="C375" s="71" t="str">
        <f t="shared" si="50"/>
        <v/>
      </c>
      <c r="D375" s="71" t="str">
        <f t="shared" si="53"/>
        <v/>
      </c>
      <c r="E375" s="72" t="e">
        <f t="shared" si="46"/>
        <v>#VALUE!</v>
      </c>
      <c r="F375" s="71" t="e">
        <f t="shared" si="47"/>
        <v>#VALUE!</v>
      </c>
      <c r="G375" s="71" t="str">
        <f t="shared" si="51"/>
        <v/>
      </c>
      <c r="H375" s="71" t="str">
        <f t="shared" si="52"/>
        <v/>
      </c>
      <c r="I375" s="71" t="e">
        <f t="shared" si="48"/>
        <v>#VALUE!</v>
      </c>
      <c r="J375" s="71">
        <f>SUM($H$27:$H375)</f>
        <v>0</v>
      </c>
    </row>
    <row r="376" spans="1:10" x14ac:dyDescent="0.2">
      <c r="A376" s="3" t="str">
        <f t="shared" si="49"/>
        <v/>
      </c>
      <c r="B376" s="70" t="str">
        <f t="shared" si="45"/>
        <v/>
      </c>
      <c r="C376" s="71" t="str">
        <f t="shared" si="50"/>
        <v/>
      </c>
      <c r="D376" s="71" t="str">
        <f t="shared" si="53"/>
        <v/>
      </c>
      <c r="E376" s="72" t="e">
        <f t="shared" si="46"/>
        <v>#VALUE!</v>
      </c>
      <c r="F376" s="71" t="e">
        <f t="shared" si="47"/>
        <v>#VALUE!</v>
      </c>
      <c r="G376" s="71" t="str">
        <f t="shared" si="51"/>
        <v/>
      </c>
      <c r="H376" s="71" t="str">
        <f t="shared" si="52"/>
        <v/>
      </c>
      <c r="I376" s="71" t="e">
        <f t="shared" si="48"/>
        <v>#VALUE!</v>
      </c>
      <c r="J376" s="71">
        <f>SUM($H$27:$H376)</f>
        <v>0</v>
      </c>
    </row>
    <row r="377" spans="1:10" x14ac:dyDescent="0.2">
      <c r="A377" s="3" t="str">
        <f t="shared" si="49"/>
        <v/>
      </c>
      <c r="B377" s="70" t="str">
        <f t="shared" si="45"/>
        <v/>
      </c>
      <c r="C377" s="71" t="str">
        <f t="shared" si="50"/>
        <v/>
      </c>
      <c r="D377" s="71" t="str">
        <f t="shared" si="53"/>
        <v/>
      </c>
      <c r="E377" s="72" t="e">
        <f t="shared" si="46"/>
        <v>#VALUE!</v>
      </c>
      <c r="F377" s="71" t="e">
        <f t="shared" si="47"/>
        <v>#VALUE!</v>
      </c>
      <c r="G377" s="71" t="str">
        <f t="shared" si="51"/>
        <v/>
      </c>
      <c r="H377" s="71" t="str">
        <f t="shared" si="52"/>
        <v/>
      </c>
      <c r="I377" s="71" t="e">
        <f t="shared" si="48"/>
        <v>#VALUE!</v>
      </c>
      <c r="J377" s="71">
        <f>SUM($H$27:$H377)</f>
        <v>0</v>
      </c>
    </row>
    <row r="378" spans="1:10" x14ac:dyDescent="0.2">
      <c r="A378" s="3" t="str">
        <f t="shared" si="49"/>
        <v/>
      </c>
      <c r="B378" s="70" t="str">
        <f t="shared" si="45"/>
        <v/>
      </c>
      <c r="C378" s="71" t="str">
        <f t="shared" si="50"/>
        <v/>
      </c>
      <c r="D378" s="71" t="str">
        <f t="shared" si="53"/>
        <v/>
      </c>
      <c r="E378" s="72" t="e">
        <f t="shared" si="46"/>
        <v>#VALUE!</v>
      </c>
      <c r="F378" s="71" t="e">
        <f t="shared" si="47"/>
        <v>#VALUE!</v>
      </c>
      <c r="G378" s="71" t="str">
        <f t="shared" si="51"/>
        <v/>
      </c>
      <c r="H378" s="71" t="str">
        <f t="shared" si="52"/>
        <v/>
      </c>
      <c r="I378" s="71" t="e">
        <f t="shared" si="48"/>
        <v>#VALUE!</v>
      </c>
      <c r="J378" s="71">
        <f>SUM($H$27:$H378)</f>
        <v>0</v>
      </c>
    </row>
    <row r="379" spans="1:10" x14ac:dyDescent="0.2">
      <c r="A379" s="3" t="str">
        <f t="shared" si="49"/>
        <v/>
      </c>
      <c r="B379" s="70" t="str">
        <f t="shared" si="45"/>
        <v/>
      </c>
      <c r="C379" s="71" t="str">
        <f t="shared" si="50"/>
        <v/>
      </c>
      <c r="D379" s="71" t="str">
        <f t="shared" si="53"/>
        <v/>
      </c>
      <c r="E379" s="72" t="e">
        <f t="shared" si="46"/>
        <v>#VALUE!</v>
      </c>
      <c r="F379" s="71" t="e">
        <f t="shared" si="47"/>
        <v>#VALUE!</v>
      </c>
      <c r="G379" s="71" t="str">
        <f t="shared" si="51"/>
        <v/>
      </c>
      <c r="H379" s="71" t="str">
        <f t="shared" si="52"/>
        <v/>
      </c>
      <c r="I379" s="71" t="e">
        <f t="shared" si="48"/>
        <v>#VALUE!</v>
      </c>
      <c r="J379" s="71">
        <f>SUM($H$27:$H379)</f>
        <v>0</v>
      </c>
    </row>
    <row r="380" spans="1:10" x14ac:dyDescent="0.2">
      <c r="A380" s="3" t="str">
        <f t="shared" si="49"/>
        <v/>
      </c>
      <c r="B380" s="70" t="str">
        <f t="shared" si="45"/>
        <v/>
      </c>
      <c r="C380" s="71" t="str">
        <f t="shared" si="50"/>
        <v/>
      </c>
      <c r="D380" s="71" t="str">
        <f t="shared" si="53"/>
        <v/>
      </c>
      <c r="E380" s="72" t="e">
        <f t="shared" si="46"/>
        <v>#VALUE!</v>
      </c>
      <c r="F380" s="71" t="e">
        <f t="shared" si="47"/>
        <v>#VALUE!</v>
      </c>
      <c r="G380" s="71" t="str">
        <f t="shared" si="51"/>
        <v/>
      </c>
      <c r="H380" s="71" t="str">
        <f t="shared" si="52"/>
        <v/>
      </c>
      <c r="I380" s="71" t="e">
        <f t="shared" si="48"/>
        <v>#VALUE!</v>
      </c>
      <c r="J380" s="71">
        <f>SUM($H$27:$H380)</f>
        <v>0</v>
      </c>
    </row>
    <row r="381" spans="1:10" x14ac:dyDescent="0.2">
      <c r="A381" s="3" t="str">
        <f t="shared" si="49"/>
        <v/>
      </c>
      <c r="B381" s="70" t="str">
        <f t="shared" si="45"/>
        <v/>
      </c>
      <c r="C381" s="71" t="str">
        <f t="shared" si="50"/>
        <v/>
      </c>
      <c r="D381" s="71" t="str">
        <f t="shared" si="53"/>
        <v/>
      </c>
      <c r="E381" s="72" t="e">
        <f t="shared" si="46"/>
        <v>#VALUE!</v>
      </c>
      <c r="F381" s="71" t="e">
        <f t="shared" si="47"/>
        <v>#VALUE!</v>
      </c>
      <c r="G381" s="71" t="str">
        <f t="shared" si="51"/>
        <v/>
      </c>
      <c r="H381" s="71" t="str">
        <f t="shared" si="52"/>
        <v/>
      </c>
      <c r="I381" s="71" t="e">
        <f t="shared" si="48"/>
        <v>#VALUE!</v>
      </c>
      <c r="J381" s="71">
        <f>SUM($H$27:$H381)</f>
        <v>0</v>
      </c>
    </row>
    <row r="382" spans="1:10" x14ac:dyDescent="0.2">
      <c r="A382" s="3" t="str">
        <f t="shared" si="49"/>
        <v/>
      </c>
      <c r="B382" s="70" t="str">
        <f t="shared" si="45"/>
        <v/>
      </c>
      <c r="C382" s="71" t="str">
        <f t="shared" si="50"/>
        <v/>
      </c>
      <c r="D382" s="71" t="str">
        <f t="shared" si="53"/>
        <v/>
      </c>
      <c r="E382" s="72" t="e">
        <f t="shared" si="46"/>
        <v>#VALUE!</v>
      </c>
      <c r="F382" s="71" t="e">
        <f t="shared" si="47"/>
        <v>#VALUE!</v>
      </c>
      <c r="G382" s="71" t="str">
        <f t="shared" si="51"/>
        <v/>
      </c>
      <c r="H382" s="71" t="str">
        <f t="shared" si="52"/>
        <v/>
      </c>
      <c r="I382" s="71" t="e">
        <f t="shared" si="48"/>
        <v>#VALUE!</v>
      </c>
      <c r="J382" s="71">
        <f>SUM($H$27:$H382)</f>
        <v>0</v>
      </c>
    </row>
    <row r="383" spans="1:10" x14ac:dyDescent="0.2">
      <c r="A383" s="3" t="str">
        <f t="shared" si="49"/>
        <v/>
      </c>
      <c r="B383" s="70" t="str">
        <f t="shared" si="45"/>
        <v/>
      </c>
      <c r="C383" s="71" t="str">
        <f t="shared" si="50"/>
        <v/>
      </c>
      <c r="D383" s="71" t="str">
        <f t="shared" si="53"/>
        <v/>
      </c>
      <c r="E383" s="72" t="e">
        <f t="shared" si="46"/>
        <v>#VALUE!</v>
      </c>
      <c r="F383" s="71" t="e">
        <f t="shared" si="47"/>
        <v>#VALUE!</v>
      </c>
      <c r="G383" s="71" t="str">
        <f t="shared" si="51"/>
        <v/>
      </c>
      <c r="H383" s="71" t="str">
        <f t="shared" si="52"/>
        <v/>
      </c>
      <c r="I383" s="71" t="e">
        <f t="shared" si="48"/>
        <v>#VALUE!</v>
      </c>
      <c r="J383" s="71">
        <f>SUM($H$27:$H383)</f>
        <v>0</v>
      </c>
    </row>
    <row r="384" spans="1:10" x14ac:dyDescent="0.2">
      <c r="A384" s="3" t="str">
        <f t="shared" si="49"/>
        <v/>
      </c>
      <c r="B384" s="70" t="str">
        <f t="shared" si="45"/>
        <v/>
      </c>
      <c r="C384" s="71" t="str">
        <f t="shared" si="50"/>
        <v/>
      </c>
      <c r="D384" s="71" t="str">
        <f t="shared" si="53"/>
        <v/>
      </c>
      <c r="E384" s="72" t="e">
        <f t="shared" si="46"/>
        <v>#VALUE!</v>
      </c>
      <c r="F384" s="71" t="e">
        <f t="shared" si="47"/>
        <v>#VALUE!</v>
      </c>
      <c r="G384" s="71" t="str">
        <f t="shared" si="51"/>
        <v/>
      </c>
      <c r="H384" s="71" t="str">
        <f t="shared" si="52"/>
        <v/>
      </c>
      <c r="I384" s="71" t="e">
        <f t="shared" si="48"/>
        <v>#VALUE!</v>
      </c>
      <c r="J384" s="71">
        <f>SUM($H$27:$H384)</f>
        <v>0</v>
      </c>
    </row>
    <row r="385" spans="1:10" x14ac:dyDescent="0.2">
      <c r="A385" s="3" t="str">
        <f t="shared" si="49"/>
        <v/>
      </c>
      <c r="B385" s="70" t="str">
        <f t="shared" si="45"/>
        <v/>
      </c>
      <c r="C385" s="71" t="str">
        <f t="shared" si="50"/>
        <v/>
      </c>
      <c r="D385" s="71" t="str">
        <f t="shared" si="53"/>
        <v/>
      </c>
      <c r="E385" s="72" t="e">
        <f t="shared" si="46"/>
        <v>#VALUE!</v>
      </c>
      <c r="F385" s="71" t="e">
        <f t="shared" si="47"/>
        <v>#VALUE!</v>
      </c>
      <c r="G385" s="71" t="str">
        <f t="shared" si="51"/>
        <v/>
      </c>
      <c r="H385" s="71" t="str">
        <f t="shared" si="52"/>
        <v/>
      </c>
      <c r="I385" s="71" t="e">
        <f t="shared" si="48"/>
        <v>#VALUE!</v>
      </c>
      <c r="J385" s="71">
        <f>SUM($H$27:$H385)</f>
        <v>0</v>
      </c>
    </row>
    <row r="386" spans="1:10" x14ac:dyDescent="0.2">
      <c r="A386" s="3" t="str">
        <f t="shared" si="49"/>
        <v/>
      </c>
      <c r="B386" s="70" t="str">
        <f t="shared" si="45"/>
        <v/>
      </c>
      <c r="C386" s="71" t="str">
        <f t="shared" ref="C386:C449" si="54">IF(Pay_Num&lt;&gt;"",I385,"")</f>
        <v/>
      </c>
      <c r="D386" s="71" t="str">
        <f t="shared" si="53"/>
        <v/>
      </c>
      <c r="E386" s="72" t="e">
        <f t="shared" si="46"/>
        <v>#VALUE!</v>
      </c>
      <c r="F386" s="71" t="e">
        <f t="shared" si="47"/>
        <v>#VALUE!</v>
      </c>
      <c r="G386" s="71" t="str">
        <f t="shared" si="51"/>
        <v/>
      </c>
      <c r="H386" s="71" t="str">
        <f t="shared" si="52"/>
        <v/>
      </c>
      <c r="I386" s="71" t="e">
        <f t="shared" si="48"/>
        <v>#VALUE!</v>
      </c>
      <c r="J386" s="71">
        <f>SUM($H$27:$H386)</f>
        <v>0</v>
      </c>
    </row>
    <row r="387" spans="1:10" x14ac:dyDescent="0.2">
      <c r="A387" s="3" t="str">
        <f t="shared" si="49"/>
        <v/>
      </c>
      <c r="B387" s="70" t="str">
        <f t="shared" si="45"/>
        <v/>
      </c>
      <c r="C387" s="71" t="str">
        <f t="shared" si="54"/>
        <v/>
      </c>
      <c r="D387" s="71" t="str">
        <f t="shared" si="53"/>
        <v/>
      </c>
      <c r="E387" s="72" t="e">
        <f t="shared" si="46"/>
        <v>#VALUE!</v>
      </c>
      <c r="F387" s="71" t="e">
        <f t="shared" si="47"/>
        <v>#VALUE!</v>
      </c>
      <c r="G387" s="71" t="str">
        <f t="shared" si="51"/>
        <v/>
      </c>
      <c r="H387" s="71" t="str">
        <f t="shared" si="52"/>
        <v/>
      </c>
      <c r="I387" s="71" t="e">
        <f t="shared" si="48"/>
        <v>#VALUE!</v>
      </c>
      <c r="J387" s="71">
        <f>SUM($H$27:$H387)</f>
        <v>0</v>
      </c>
    </row>
    <row r="388" spans="1:10" x14ac:dyDescent="0.2">
      <c r="A388" s="3" t="str">
        <f t="shared" si="49"/>
        <v/>
      </c>
      <c r="B388" s="70" t="str">
        <f t="shared" si="45"/>
        <v/>
      </c>
      <c r="C388" s="71" t="str">
        <f t="shared" si="54"/>
        <v/>
      </c>
      <c r="D388" s="71" t="str">
        <f t="shared" si="53"/>
        <v/>
      </c>
      <c r="E388" s="72" t="e">
        <f t="shared" si="46"/>
        <v>#VALUE!</v>
      </c>
      <c r="F388" s="71" t="e">
        <f t="shared" si="47"/>
        <v>#VALUE!</v>
      </c>
      <c r="G388" s="71" t="str">
        <f t="shared" si="51"/>
        <v/>
      </c>
      <c r="H388" s="71" t="str">
        <f t="shared" si="52"/>
        <v/>
      </c>
      <c r="I388" s="71" t="e">
        <f t="shared" si="48"/>
        <v>#VALUE!</v>
      </c>
      <c r="J388" s="71">
        <f>SUM($H$27:$H388)</f>
        <v>0</v>
      </c>
    </row>
    <row r="389" spans="1:10" x14ac:dyDescent="0.2">
      <c r="A389" s="3" t="str">
        <f t="shared" si="49"/>
        <v/>
      </c>
      <c r="B389" s="70" t="str">
        <f t="shared" si="45"/>
        <v/>
      </c>
      <c r="C389" s="71" t="str">
        <f t="shared" si="54"/>
        <v/>
      </c>
      <c r="D389" s="71" t="str">
        <f t="shared" si="53"/>
        <v/>
      </c>
      <c r="E389" s="72" t="e">
        <f t="shared" si="46"/>
        <v>#VALUE!</v>
      </c>
      <c r="F389" s="71" t="e">
        <f t="shared" si="47"/>
        <v>#VALUE!</v>
      </c>
      <c r="G389" s="71" t="str">
        <f t="shared" si="51"/>
        <v/>
      </c>
      <c r="H389" s="71" t="str">
        <f t="shared" si="52"/>
        <v/>
      </c>
      <c r="I389" s="71" t="e">
        <f t="shared" si="48"/>
        <v>#VALUE!</v>
      </c>
      <c r="J389" s="71">
        <f>SUM($H$27:$H389)</f>
        <v>0</v>
      </c>
    </row>
    <row r="390" spans="1:10" x14ac:dyDescent="0.2">
      <c r="A390" s="3" t="str">
        <f t="shared" si="49"/>
        <v/>
      </c>
      <c r="B390" s="70" t="str">
        <f t="shared" si="45"/>
        <v/>
      </c>
      <c r="C390" s="71" t="str">
        <f t="shared" si="54"/>
        <v/>
      </c>
      <c r="D390" s="71" t="str">
        <f t="shared" si="53"/>
        <v/>
      </c>
      <c r="E390" s="72" t="e">
        <f t="shared" si="46"/>
        <v>#VALUE!</v>
      </c>
      <c r="F390" s="71" t="e">
        <f t="shared" si="47"/>
        <v>#VALUE!</v>
      </c>
      <c r="G390" s="71" t="str">
        <f t="shared" si="51"/>
        <v/>
      </c>
      <c r="H390" s="71" t="str">
        <f t="shared" si="52"/>
        <v/>
      </c>
      <c r="I390" s="71" t="e">
        <f t="shared" si="48"/>
        <v>#VALUE!</v>
      </c>
      <c r="J390" s="71">
        <f>SUM($H$27:$H390)</f>
        <v>0</v>
      </c>
    </row>
    <row r="391" spans="1:10" x14ac:dyDescent="0.2">
      <c r="A391" s="3" t="str">
        <f t="shared" si="49"/>
        <v/>
      </c>
      <c r="B391" s="70" t="str">
        <f t="shared" si="45"/>
        <v/>
      </c>
      <c r="C391" s="71" t="str">
        <f t="shared" si="54"/>
        <v/>
      </c>
      <c r="D391" s="71" t="str">
        <f t="shared" si="53"/>
        <v/>
      </c>
      <c r="E391" s="72" t="e">
        <f t="shared" si="46"/>
        <v>#VALUE!</v>
      </c>
      <c r="F391" s="71" t="e">
        <f t="shared" si="47"/>
        <v>#VALUE!</v>
      </c>
      <c r="G391" s="71" t="str">
        <f t="shared" si="51"/>
        <v/>
      </c>
      <c r="H391" s="71" t="str">
        <f t="shared" si="52"/>
        <v/>
      </c>
      <c r="I391" s="71" t="e">
        <f t="shared" si="48"/>
        <v>#VALUE!</v>
      </c>
      <c r="J391" s="71">
        <f>SUM($H$27:$H391)</f>
        <v>0</v>
      </c>
    </row>
    <row r="392" spans="1:10" x14ac:dyDescent="0.2">
      <c r="A392" s="3" t="str">
        <f t="shared" si="49"/>
        <v/>
      </c>
      <c r="B392" s="70" t="str">
        <f t="shared" si="45"/>
        <v/>
      </c>
      <c r="C392" s="71" t="str">
        <f t="shared" si="54"/>
        <v/>
      </c>
      <c r="D392" s="71" t="str">
        <f t="shared" si="53"/>
        <v/>
      </c>
      <c r="E392" s="72" t="e">
        <f t="shared" si="46"/>
        <v>#VALUE!</v>
      </c>
      <c r="F392" s="71" t="e">
        <f t="shared" si="47"/>
        <v>#VALUE!</v>
      </c>
      <c r="G392" s="71" t="str">
        <f t="shared" si="51"/>
        <v/>
      </c>
      <c r="H392" s="71" t="str">
        <f t="shared" si="52"/>
        <v/>
      </c>
      <c r="I392" s="71" t="e">
        <f t="shared" si="48"/>
        <v>#VALUE!</v>
      </c>
      <c r="J392" s="71">
        <f>SUM($H$27:$H392)</f>
        <v>0</v>
      </c>
    </row>
    <row r="393" spans="1:10" x14ac:dyDescent="0.2">
      <c r="A393" s="3" t="str">
        <f t="shared" si="49"/>
        <v/>
      </c>
      <c r="B393" s="70" t="str">
        <f t="shared" si="45"/>
        <v/>
      </c>
      <c r="C393" s="71" t="str">
        <f t="shared" si="54"/>
        <v/>
      </c>
      <c r="D393" s="71" t="str">
        <f t="shared" si="53"/>
        <v/>
      </c>
      <c r="E393" s="72" t="e">
        <f t="shared" si="46"/>
        <v>#VALUE!</v>
      </c>
      <c r="F393" s="71" t="e">
        <f t="shared" si="47"/>
        <v>#VALUE!</v>
      </c>
      <c r="G393" s="71" t="str">
        <f t="shared" si="51"/>
        <v/>
      </c>
      <c r="H393" s="71" t="str">
        <f t="shared" si="52"/>
        <v/>
      </c>
      <c r="I393" s="71" t="e">
        <f t="shared" si="48"/>
        <v>#VALUE!</v>
      </c>
      <c r="J393" s="71">
        <f>SUM($H$27:$H393)</f>
        <v>0</v>
      </c>
    </row>
    <row r="394" spans="1:10" x14ac:dyDescent="0.2">
      <c r="A394" s="3" t="str">
        <f t="shared" si="49"/>
        <v/>
      </c>
      <c r="B394" s="70" t="str">
        <f t="shared" si="45"/>
        <v/>
      </c>
      <c r="C394" s="71" t="str">
        <f t="shared" si="54"/>
        <v/>
      </c>
      <c r="D394" s="71" t="str">
        <f t="shared" si="53"/>
        <v/>
      </c>
      <c r="E394" s="72" t="e">
        <f t="shared" si="46"/>
        <v>#VALUE!</v>
      </c>
      <c r="F394" s="71" t="e">
        <f t="shared" si="47"/>
        <v>#VALUE!</v>
      </c>
      <c r="G394" s="71" t="str">
        <f t="shared" si="51"/>
        <v/>
      </c>
      <c r="H394" s="71" t="str">
        <f t="shared" si="52"/>
        <v/>
      </c>
      <c r="I394" s="71" t="e">
        <f t="shared" si="48"/>
        <v>#VALUE!</v>
      </c>
      <c r="J394" s="71">
        <f>SUM($H$27:$H394)</f>
        <v>0</v>
      </c>
    </row>
    <row r="395" spans="1:10" x14ac:dyDescent="0.2">
      <c r="A395" s="3" t="str">
        <f t="shared" si="49"/>
        <v/>
      </c>
      <c r="B395" s="70" t="str">
        <f t="shared" si="45"/>
        <v/>
      </c>
      <c r="C395" s="71" t="str">
        <f t="shared" si="54"/>
        <v/>
      </c>
      <c r="D395" s="71" t="str">
        <f t="shared" si="53"/>
        <v/>
      </c>
      <c r="E395" s="72" t="e">
        <f t="shared" si="46"/>
        <v>#VALUE!</v>
      </c>
      <c r="F395" s="71" t="e">
        <f t="shared" si="47"/>
        <v>#VALUE!</v>
      </c>
      <c r="G395" s="71" t="str">
        <f t="shared" si="51"/>
        <v/>
      </c>
      <c r="H395" s="71" t="str">
        <f t="shared" si="52"/>
        <v/>
      </c>
      <c r="I395" s="71" t="e">
        <f t="shared" si="48"/>
        <v>#VALUE!</v>
      </c>
      <c r="J395" s="71">
        <f>SUM($H$27:$H395)</f>
        <v>0</v>
      </c>
    </row>
    <row r="396" spans="1:10" x14ac:dyDescent="0.2">
      <c r="A396" s="3" t="str">
        <f t="shared" si="49"/>
        <v/>
      </c>
      <c r="B396" s="70" t="str">
        <f t="shared" si="45"/>
        <v/>
      </c>
      <c r="C396" s="71" t="str">
        <f t="shared" si="54"/>
        <v/>
      </c>
      <c r="D396" s="71" t="str">
        <f t="shared" si="53"/>
        <v/>
      </c>
      <c r="E396" s="72" t="e">
        <f t="shared" si="46"/>
        <v>#VALUE!</v>
      </c>
      <c r="F396" s="71" t="e">
        <f t="shared" si="47"/>
        <v>#VALUE!</v>
      </c>
      <c r="G396" s="71" t="str">
        <f t="shared" si="51"/>
        <v/>
      </c>
      <c r="H396" s="71" t="str">
        <f t="shared" si="52"/>
        <v/>
      </c>
      <c r="I396" s="71" t="e">
        <f t="shared" si="48"/>
        <v>#VALUE!</v>
      </c>
      <c r="J396" s="71">
        <f>SUM($H$27:$H396)</f>
        <v>0</v>
      </c>
    </row>
    <row r="397" spans="1:10" x14ac:dyDescent="0.2">
      <c r="A397" s="3" t="str">
        <f t="shared" si="49"/>
        <v/>
      </c>
      <c r="B397" s="70" t="str">
        <f t="shared" si="45"/>
        <v/>
      </c>
      <c r="C397" s="71" t="str">
        <f t="shared" si="54"/>
        <v/>
      </c>
      <c r="D397" s="71" t="str">
        <f t="shared" si="53"/>
        <v/>
      </c>
      <c r="E397" s="72" t="e">
        <f t="shared" si="46"/>
        <v>#VALUE!</v>
      </c>
      <c r="F397" s="71" t="e">
        <f t="shared" si="47"/>
        <v>#VALUE!</v>
      </c>
      <c r="G397" s="71" t="str">
        <f t="shared" si="51"/>
        <v/>
      </c>
      <c r="H397" s="71" t="str">
        <f t="shared" si="52"/>
        <v/>
      </c>
      <c r="I397" s="71" t="e">
        <f t="shared" si="48"/>
        <v>#VALUE!</v>
      </c>
      <c r="J397" s="71">
        <f>SUM($H$27:$H397)</f>
        <v>0</v>
      </c>
    </row>
    <row r="398" spans="1:10" x14ac:dyDescent="0.2">
      <c r="A398" s="3" t="str">
        <f t="shared" si="49"/>
        <v/>
      </c>
      <c r="B398" s="70" t="str">
        <f t="shared" si="45"/>
        <v/>
      </c>
      <c r="C398" s="71" t="str">
        <f t="shared" si="54"/>
        <v/>
      </c>
      <c r="D398" s="71" t="str">
        <f t="shared" si="53"/>
        <v/>
      </c>
      <c r="E398" s="72" t="e">
        <f t="shared" si="46"/>
        <v>#VALUE!</v>
      </c>
      <c r="F398" s="71" t="e">
        <f t="shared" si="47"/>
        <v>#VALUE!</v>
      </c>
      <c r="G398" s="71" t="str">
        <f t="shared" si="51"/>
        <v/>
      </c>
      <c r="H398" s="71" t="str">
        <f t="shared" si="52"/>
        <v/>
      </c>
      <c r="I398" s="71" t="e">
        <f t="shared" si="48"/>
        <v>#VALUE!</v>
      </c>
      <c r="J398" s="71">
        <f>SUM($H$27:$H398)</f>
        <v>0</v>
      </c>
    </row>
    <row r="399" spans="1:10" x14ac:dyDescent="0.2">
      <c r="A399" s="3" t="str">
        <f t="shared" si="49"/>
        <v/>
      </c>
      <c r="B399" s="70" t="str">
        <f t="shared" si="45"/>
        <v/>
      </c>
      <c r="C399" s="71" t="str">
        <f t="shared" si="54"/>
        <v/>
      </c>
      <c r="D399" s="71" t="str">
        <f t="shared" si="53"/>
        <v/>
      </c>
      <c r="E399" s="72" t="e">
        <f t="shared" si="46"/>
        <v>#VALUE!</v>
      </c>
      <c r="F399" s="71" t="e">
        <f t="shared" si="47"/>
        <v>#VALUE!</v>
      </c>
      <c r="G399" s="71" t="str">
        <f t="shared" si="51"/>
        <v/>
      </c>
      <c r="H399" s="71" t="str">
        <f t="shared" si="52"/>
        <v/>
      </c>
      <c r="I399" s="71" t="e">
        <f t="shared" si="48"/>
        <v>#VALUE!</v>
      </c>
      <c r="J399" s="71">
        <f>SUM($H$27:$H399)</f>
        <v>0</v>
      </c>
    </row>
    <row r="400" spans="1:10" x14ac:dyDescent="0.2">
      <c r="A400" s="3" t="str">
        <f t="shared" si="49"/>
        <v/>
      </c>
      <c r="B400" s="70" t="str">
        <f t="shared" si="45"/>
        <v/>
      </c>
      <c r="C400" s="71" t="str">
        <f t="shared" si="54"/>
        <v/>
      </c>
      <c r="D400" s="71" t="str">
        <f t="shared" si="53"/>
        <v/>
      </c>
      <c r="E400" s="72" t="e">
        <f t="shared" si="46"/>
        <v>#VALUE!</v>
      </c>
      <c r="F400" s="71" t="e">
        <f t="shared" si="47"/>
        <v>#VALUE!</v>
      </c>
      <c r="G400" s="71" t="str">
        <f t="shared" si="51"/>
        <v/>
      </c>
      <c r="H400" s="71" t="str">
        <f t="shared" si="52"/>
        <v/>
      </c>
      <c r="I400" s="71" t="e">
        <f t="shared" si="48"/>
        <v>#VALUE!</v>
      </c>
      <c r="J400" s="71">
        <f>SUM($H$27:$H400)</f>
        <v>0</v>
      </c>
    </row>
    <row r="401" spans="1:10" x14ac:dyDescent="0.2">
      <c r="A401" s="3" t="str">
        <f t="shared" si="49"/>
        <v/>
      </c>
      <c r="B401" s="70" t="str">
        <f t="shared" si="45"/>
        <v/>
      </c>
      <c r="C401" s="71" t="str">
        <f t="shared" si="54"/>
        <v/>
      </c>
      <c r="D401" s="71" t="str">
        <f t="shared" si="53"/>
        <v/>
      </c>
      <c r="E401" s="72" t="e">
        <f t="shared" si="46"/>
        <v>#VALUE!</v>
      </c>
      <c r="F401" s="71" t="e">
        <f t="shared" si="47"/>
        <v>#VALUE!</v>
      </c>
      <c r="G401" s="71" t="str">
        <f t="shared" si="51"/>
        <v/>
      </c>
      <c r="H401" s="71" t="str">
        <f t="shared" si="52"/>
        <v/>
      </c>
      <c r="I401" s="71" t="e">
        <f t="shared" si="48"/>
        <v>#VALUE!</v>
      </c>
      <c r="J401" s="71">
        <f>SUM($H$27:$H401)</f>
        <v>0</v>
      </c>
    </row>
    <row r="402" spans="1:10" x14ac:dyDescent="0.2">
      <c r="A402" s="3" t="str">
        <f t="shared" si="49"/>
        <v/>
      </c>
      <c r="B402" s="70" t="str">
        <f t="shared" si="45"/>
        <v/>
      </c>
      <c r="C402" s="71" t="str">
        <f t="shared" si="54"/>
        <v/>
      </c>
      <c r="D402" s="71" t="str">
        <f t="shared" si="53"/>
        <v/>
      </c>
      <c r="E402" s="72" t="e">
        <f t="shared" si="46"/>
        <v>#VALUE!</v>
      </c>
      <c r="F402" s="71" t="e">
        <f t="shared" si="47"/>
        <v>#VALUE!</v>
      </c>
      <c r="G402" s="71" t="str">
        <f t="shared" si="51"/>
        <v/>
      </c>
      <c r="H402" s="71" t="str">
        <f t="shared" si="52"/>
        <v/>
      </c>
      <c r="I402" s="71" t="e">
        <f t="shared" si="48"/>
        <v>#VALUE!</v>
      </c>
      <c r="J402" s="71">
        <f>SUM($H$27:$H402)</f>
        <v>0</v>
      </c>
    </row>
    <row r="403" spans="1:10" x14ac:dyDescent="0.2">
      <c r="A403" s="3" t="str">
        <f t="shared" si="49"/>
        <v/>
      </c>
      <c r="B403" s="70" t="str">
        <f t="shared" si="45"/>
        <v/>
      </c>
      <c r="C403" s="71" t="str">
        <f t="shared" si="54"/>
        <v/>
      </c>
      <c r="D403" s="71" t="str">
        <f t="shared" si="53"/>
        <v/>
      </c>
      <c r="E403" s="72" t="e">
        <f t="shared" si="46"/>
        <v>#VALUE!</v>
      </c>
      <c r="F403" s="71" t="e">
        <f t="shared" si="47"/>
        <v>#VALUE!</v>
      </c>
      <c r="G403" s="71" t="str">
        <f t="shared" si="51"/>
        <v/>
      </c>
      <c r="H403" s="71" t="str">
        <f t="shared" si="52"/>
        <v/>
      </c>
      <c r="I403" s="71" t="e">
        <f t="shared" si="48"/>
        <v>#VALUE!</v>
      </c>
      <c r="J403" s="71">
        <f>SUM($H$27:$H403)</f>
        <v>0</v>
      </c>
    </row>
    <row r="404" spans="1:10" x14ac:dyDescent="0.2">
      <c r="A404" s="3" t="str">
        <f t="shared" si="49"/>
        <v/>
      </c>
      <c r="B404" s="70" t="str">
        <f t="shared" si="45"/>
        <v/>
      </c>
      <c r="C404" s="71" t="str">
        <f t="shared" si="54"/>
        <v/>
      </c>
      <c r="D404" s="71" t="str">
        <f t="shared" si="53"/>
        <v/>
      </c>
      <c r="E404" s="72" t="e">
        <f t="shared" si="46"/>
        <v>#VALUE!</v>
      </c>
      <c r="F404" s="71" t="e">
        <f t="shared" si="47"/>
        <v>#VALUE!</v>
      </c>
      <c r="G404" s="71" t="str">
        <f t="shared" si="51"/>
        <v/>
      </c>
      <c r="H404" s="71" t="str">
        <f t="shared" si="52"/>
        <v/>
      </c>
      <c r="I404" s="71" t="e">
        <f t="shared" si="48"/>
        <v>#VALUE!</v>
      </c>
      <c r="J404" s="71">
        <f>SUM($H$27:$H404)</f>
        <v>0</v>
      </c>
    </row>
    <row r="405" spans="1:10" x14ac:dyDescent="0.2">
      <c r="A405" s="3" t="str">
        <f t="shared" si="49"/>
        <v/>
      </c>
      <c r="B405" s="70" t="str">
        <f t="shared" si="45"/>
        <v/>
      </c>
      <c r="C405" s="71" t="str">
        <f t="shared" si="54"/>
        <v/>
      </c>
      <c r="D405" s="71" t="str">
        <f t="shared" si="53"/>
        <v/>
      </c>
      <c r="E405" s="72" t="e">
        <f t="shared" si="46"/>
        <v>#VALUE!</v>
      </c>
      <c r="F405" s="71" t="e">
        <f t="shared" si="47"/>
        <v>#VALUE!</v>
      </c>
      <c r="G405" s="71" t="str">
        <f t="shared" si="51"/>
        <v/>
      </c>
      <c r="H405" s="71" t="str">
        <f t="shared" si="52"/>
        <v/>
      </c>
      <c r="I405" s="71" t="e">
        <f t="shared" si="48"/>
        <v>#VALUE!</v>
      </c>
      <c r="J405" s="71">
        <f>SUM($H$27:$H405)</f>
        <v>0</v>
      </c>
    </row>
    <row r="406" spans="1:10" x14ac:dyDescent="0.2">
      <c r="A406" s="3" t="str">
        <f t="shared" si="49"/>
        <v/>
      </c>
      <c r="B406" s="70" t="str">
        <f t="shared" si="45"/>
        <v/>
      </c>
      <c r="C406" s="71" t="str">
        <f t="shared" si="54"/>
        <v/>
      </c>
      <c r="D406" s="71" t="str">
        <f t="shared" si="53"/>
        <v/>
      </c>
      <c r="E406" s="72" t="e">
        <f t="shared" si="46"/>
        <v>#VALUE!</v>
      </c>
      <c r="F406" s="71" t="e">
        <f t="shared" si="47"/>
        <v>#VALUE!</v>
      </c>
      <c r="G406" s="71" t="str">
        <f t="shared" si="51"/>
        <v/>
      </c>
      <c r="H406" s="71" t="str">
        <f t="shared" si="52"/>
        <v/>
      </c>
      <c r="I406" s="71" t="e">
        <f t="shared" si="48"/>
        <v>#VALUE!</v>
      </c>
      <c r="J406" s="71">
        <f>SUM($H$27:$H406)</f>
        <v>0</v>
      </c>
    </row>
    <row r="407" spans="1:10" x14ac:dyDescent="0.2">
      <c r="A407" s="3" t="str">
        <f t="shared" si="49"/>
        <v/>
      </c>
      <c r="B407" s="70" t="str">
        <f t="shared" si="45"/>
        <v/>
      </c>
      <c r="C407" s="71" t="str">
        <f t="shared" si="54"/>
        <v/>
      </c>
      <c r="D407" s="71" t="str">
        <f t="shared" si="53"/>
        <v/>
      </c>
      <c r="E407" s="72" t="e">
        <f t="shared" si="46"/>
        <v>#VALUE!</v>
      </c>
      <c r="F407" s="71" t="e">
        <f t="shared" si="47"/>
        <v>#VALUE!</v>
      </c>
      <c r="G407" s="71" t="str">
        <f t="shared" si="51"/>
        <v/>
      </c>
      <c r="H407" s="71" t="str">
        <f t="shared" si="52"/>
        <v/>
      </c>
      <c r="I407" s="71" t="e">
        <f t="shared" si="48"/>
        <v>#VALUE!</v>
      </c>
      <c r="J407" s="71">
        <f>SUM($H$27:$H407)</f>
        <v>0</v>
      </c>
    </row>
    <row r="408" spans="1:10" x14ac:dyDescent="0.2">
      <c r="A408" s="3" t="str">
        <f t="shared" si="49"/>
        <v/>
      </c>
      <c r="B408" s="70" t="str">
        <f t="shared" si="45"/>
        <v/>
      </c>
      <c r="C408" s="71" t="str">
        <f t="shared" si="54"/>
        <v/>
      </c>
      <c r="D408" s="71" t="str">
        <f t="shared" si="53"/>
        <v/>
      </c>
      <c r="E408" s="72" t="e">
        <f t="shared" si="46"/>
        <v>#VALUE!</v>
      </c>
      <c r="F408" s="71" t="e">
        <f t="shared" si="47"/>
        <v>#VALUE!</v>
      </c>
      <c r="G408" s="71" t="str">
        <f t="shared" si="51"/>
        <v/>
      </c>
      <c r="H408" s="71" t="str">
        <f t="shared" si="52"/>
        <v/>
      </c>
      <c r="I408" s="71" t="e">
        <f t="shared" si="48"/>
        <v>#VALUE!</v>
      </c>
      <c r="J408" s="71">
        <f>SUM($H$27:$H408)</f>
        <v>0</v>
      </c>
    </row>
    <row r="409" spans="1:10" x14ac:dyDescent="0.2">
      <c r="A409" s="3" t="str">
        <f t="shared" si="49"/>
        <v/>
      </c>
      <c r="B409" s="70" t="str">
        <f t="shared" si="45"/>
        <v/>
      </c>
      <c r="C409" s="71" t="str">
        <f t="shared" si="54"/>
        <v/>
      </c>
      <c r="D409" s="71" t="str">
        <f t="shared" si="53"/>
        <v/>
      </c>
      <c r="E409" s="72" t="e">
        <f t="shared" si="46"/>
        <v>#VALUE!</v>
      </c>
      <c r="F409" s="71" t="e">
        <f t="shared" si="47"/>
        <v>#VALUE!</v>
      </c>
      <c r="G409" s="71" t="str">
        <f t="shared" si="51"/>
        <v/>
      </c>
      <c r="H409" s="71" t="str">
        <f t="shared" si="52"/>
        <v/>
      </c>
      <c r="I409" s="71" t="e">
        <f t="shared" si="48"/>
        <v>#VALUE!</v>
      </c>
      <c r="J409" s="71">
        <f>SUM($H$27:$H409)</f>
        <v>0</v>
      </c>
    </row>
    <row r="410" spans="1:10" x14ac:dyDescent="0.2">
      <c r="A410" s="3" t="str">
        <f t="shared" si="49"/>
        <v/>
      </c>
      <c r="B410" s="70" t="str">
        <f t="shared" si="45"/>
        <v/>
      </c>
      <c r="C410" s="71" t="str">
        <f t="shared" si="54"/>
        <v/>
      </c>
      <c r="D410" s="71" t="str">
        <f t="shared" si="53"/>
        <v/>
      </c>
      <c r="E410" s="72" t="e">
        <f t="shared" si="46"/>
        <v>#VALUE!</v>
      </c>
      <c r="F410" s="71" t="e">
        <f t="shared" si="47"/>
        <v>#VALUE!</v>
      </c>
      <c r="G410" s="71" t="str">
        <f t="shared" si="51"/>
        <v/>
      </c>
      <c r="H410" s="71" t="str">
        <f t="shared" si="52"/>
        <v/>
      </c>
      <c r="I410" s="71" t="e">
        <f t="shared" si="48"/>
        <v>#VALUE!</v>
      </c>
      <c r="J410" s="71">
        <f>SUM($H$27:$H410)</f>
        <v>0</v>
      </c>
    </row>
    <row r="411" spans="1:10" x14ac:dyDescent="0.2">
      <c r="A411" s="3" t="str">
        <f t="shared" si="49"/>
        <v/>
      </c>
      <c r="B411" s="70" t="str">
        <f t="shared" ref="B411:B474" si="55">IF(Pay_Num&lt;&gt;"",DATE(YEAR(Loan_Start),MONTH(Loan_Start)+(Pay_Num)*12/Num_Pmt_Per_Year,DAY(Loan_Start)),"")</f>
        <v/>
      </c>
      <c r="C411" s="71" t="str">
        <f t="shared" si="54"/>
        <v/>
      </c>
      <c r="D411" s="71" t="str">
        <f t="shared" si="53"/>
        <v/>
      </c>
      <c r="E411" s="72" t="e">
        <f t="shared" ref="E411:E474" si="56">IF(AND(Pay_Num&lt;&gt;"",Sched_Pay+Scheduled_Extra_Payments&lt;Beg_Bal),Scheduled_Extra_Payments,IF(AND(Pay_Num&lt;&gt;"",Beg_Bal-Sched_Pay&gt;0),Beg_Bal-Sched_Pay,IF(Pay_Num&lt;&gt;"",0,"")))</f>
        <v>#VALUE!</v>
      </c>
      <c r="F411" s="71" t="e">
        <f t="shared" ref="F411:F474" si="57">IF(AND(Pay_Num&lt;&gt;"",Sched_Pay+Extra_Pay&lt;Beg_Bal),Sched_Pay+Extra_Pay,IF(Pay_Num&lt;&gt;"",Beg_Bal,""))</f>
        <v>#VALUE!</v>
      </c>
      <c r="G411" s="71" t="str">
        <f t="shared" si="51"/>
        <v/>
      </c>
      <c r="H411" s="71" t="str">
        <f t="shared" si="52"/>
        <v/>
      </c>
      <c r="I411" s="71" t="e">
        <f t="shared" ref="I411:I474" si="58">IF(AND(Pay_Num&lt;&gt;"",Sched_Pay+Extra_Pay&lt;Beg_Bal),Beg_Bal-Princ,IF(Pay_Num&lt;&gt;"",0,""))</f>
        <v>#VALUE!</v>
      </c>
      <c r="J411" s="71">
        <f>SUM($H$27:$H411)</f>
        <v>0</v>
      </c>
    </row>
    <row r="412" spans="1:10" x14ac:dyDescent="0.2">
      <c r="A412" s="3" t="str">
        <f t="shared" ref="A412:A475" si="59">IF(Values_Entered,A411+1,"")</f>
        <v/>
      </c>
      <c r="B412" s="70" t="str">
        <f t="shared" si="55"/>
        <v/>
      </c>
      <c r="C412" s="71" t="str">
        <f t="shared" si="54"/>
        <v/>
      </c>
      <c r="D412" s="71" t="str">
        <f t="shared" si="53"/>
        <v/>
      </c>
      <c r="E412" s="72" t="e">
        <f t="shared" si="56"/>
        <v>#VALUE!</v>
      </c>
      <c r="F412" s="71" t="e">
        <f t="shared" si="57"/>
        <v>#VALUE!</v>
      </c>
      <c r="G412" s="71" t="str">
        <f t="shared" ref="G412:G475" si="60">IF(Pay_Num&lt;&gt;"",Total_Pay-Int,"")</f>
        <v/>
      </c>
      <c r="H412" s="71" t="str">
        <f t="shared" ref="H412:H475" si="61">IF(Pay_Num&lt;&gt;"",Beg_Bal*Interest_Rate/Num_Pmt_Per_Year,"")</f>
        <v/>
      </c>
      <c r="I412" s="71" t="e">
        <f t="shared" si="58"/>
        <v>#VALUE!</v>
      </c>
      <c r="J412" s="71">
        <f>SUM($H$27:$H412)</f>
        <v>0</v>
      </c>
    </row>
    <row r="413" spans="1:10" x14ac:dyDescent="0.2">
      <c r="A413" s="3" t="str">
        <f t="shared" si="59"/>
        <v/>
      </c>
      <c r="B413" s="70" t="str">
        <f t="shared" si="55"/>
        <v/>
      </c>
      <c r="C413" s="71" t="str">
        <f t="shared" si="54"/>
        <v/>
      </c>
      <c r="D413" s="71" t="str">
        <f t="shared" ref="D413:D476" si="62">IF(Pay_Num&lt;&gt;"",Scheduled_Monthly_Payment,"")</f>
        <v/>
      </c>
      <c r="E413" s="72" t="e">
        <f t="shared" si="56"/>
        <v>#VALUE!</v>
      </c>
      <c r="F413" s="71" t="e">
        <f t="shared" si="57"/>
        <v>#VALUE!</v>
      </c>
      <c r="G413" s="71" t="str">
        <f t="shared" si="60"/>
        <v/>
      </c>
      <c r="H413" s="71" t="str">
        <f t="shared" si="61"/>
        <v/>
      </c>
      <c r="I413" s="71" t="e">
        <f t="shared" si="58"/>
        <v>#VALUE!</v>
      </c>
      <c r="J413" s="71">
        <f>SUM($H$27:$H413)</f>
        <v>0</v>
      </c>
    </row>
    <row r="414" spans="1:10" x14ac:dyDescent="0.2">
      <c r="A414" s="3" t="str">
        <f t="shared" si="59"/>
        <v/>
      </c>
      <c r="B414" s="70" t="str">
        <f t="shared" si="55"/>
        <v/>
      </c>
      <c r="C414" s="71" t="str">
        <f t="shared" si="54"/>
        <v/>
      </c>
      <c r="D414" s="71" t="str">
        <f t="shared" si="62"/>
        <v/>
      </c>
      <c r="E414" s="72" t="e">
        <f t="shared" si="56"/>
        <v>#VALUE!</v>
      </c>
      <c r="F414" s="71" t="e">
        <f t="shared" si="57"/>
        <v>#VALUE!</v>
      </c>
      <c r="G414" s="71" t="str">
        <f t="shared" si="60"/>
        <v/>
      </c>
      <c r="H414" s="71" t="str">
        <f t="shared" si="61"/>
        <v/>
      </c>
      <c r="I414" s="71" t="e">
        <f t="shared" si="58"/>
        <v>#VALUE!</v>
      </c>
      <c r="J414" s="71">
        <f>SUM($H$27:$H414)</f>
        <v>0</v>
      </c>
    </row>
    <row r="415" spans="1:10" x14ac:dyDescent="0.2">
      <c r="A415" s="3" t="str">
        <f t="shared" si="59"/>
        <v/>
      </c>
      <c r="B415" s="70" t="str">
        <f t="shared" si="55"/>
        <v/>
      </c>
      <c r="C415" s="71" t="str">
        <f t="shared" si="54"/>
        <v/>
      </c>
      <c r="D415" s="71" t="str">
        <f t="shared" si="62"/>
        <v/>
      </c>
      <c r="E415" s="72" t="e">
        <f t="shared" si="56"/>
        <v>#VALUE!</v>
      </c>
      <c r="F415" s="71" t="e">
        <f t="shared" si="57"/>
        <v>#VALUE!</v>
      </c>
      <c r="G415" s="71" t="str">
        <f t="shared" si="60"/>
        <v/>
      </c>
      <c r="H415" s="71" t="str">
        <f t="shared" si="61"/>
        <v/>
      </c>
      <c r="I415" s="71" t="e">
        <f t="shared" si="58"/>
        <v>#VALUE!</v>
      </c>
      <c r="J415" s="71">
        <f>SUM($H$27:$H415)</f>
        <v>0</v>
      </c>
    </row>
    <row r="416" spans="1:10" x14ac:dyDescent="0.2">
      <c r="A416" s="3" t="str">
        <f t="shared" si="59"/>
        <v/>
      </c>
      <c r="B416" s="70" t="str">
        <f t="shared" si="55"/>
        <v/>
      </c>
      <c r="C416" s="71" t="str">
        <f t="shared" si="54"/>
        <v/>
      </c>
      <c r="D416" s="71" t="str">
        <f t="shared" si="62"/>
        <v/>
      </c>
      <c r="E416" s="72" t="e">
        <f t="shared" si="56"/>
        <v>#VALUE!</v>
      </c>
      <c r="F416" s="71" t="e">
        <f t="shared" si="57"/>
        <v>#VALUE!</v>
      </c>
      <c r="G416" s="71" t="str">
        <f t="shared" si="60"/>
        <v/>
      </c>
      <c r="H416" s="71" t="str">
        <f t="shared" si="61"/>
        <v/>
      </c>
      <c r="I416" s="71" t="e">
        <f t="shared" si="58"/>
        <v>#VALUE!</v>
      </c>
      <c r="J416" s="71">
        <f>SUM($H$27:$H416)</f>
        <v>0</v>
      </c>
    </row>
    <row r="417" spans="1:10" x14ac:dyDescent="0.2">
      <c r="A417" s="3" t="str">
        <f t="shared" si="59"/>
        <v/>
      </c>
      <c r="B417" s="70" t="str">
        <f t="shared" si="55"/>
        <v/>
      </c>
      <c r="C417" s="71" t="str">
        <f t="shared" si="54"/>
        <v/>
      </c>
      <c r="D417" s="71" t="str">
        <f t="shared" si="62"/>
        <v/>
      </c>
      <c r="E417" s="72" t="e">
        <f t="shared" si="56"/>
        <v>#VALUE!</v>
      </c>
      <c r="F417" s="71" t="e">
        <f t="shared" si="57"/>
        <v>#VALUE!</v>
      </c>
      <c r="G417" s="71" t="str">
        <f t="shared" si="60"/>
        <v/>
      </c>
      <c r="H417" s="71" t="str">
        <f t="shared" si="61"/>
        <v/>
      </c>
      <c r="I417" s="71" t="e">
        <f t="shared" si="58"/>
        <v>#VALUE!</v>
      </c>
      <c r="J417" s="71">
        <f>SUM($H$27:$H417)</f>
        <v>0</v>
      </c>
    </row>
    <row r="418" spans="1:10" x14ac:dyDescent="0.2">
      <c r="A418" s="3" t="str">
        <f t="shared" si="59"/>
        <v/>
      </c>
      <c r="B418" s="70" t="str">
        <f t="shared" si="55"/>
        <v/>
      </c>
      <c r="C418" s="71" t="str">
        <f t="shared" si="54"/>
        <v/>
      </c>
      <c r="D418" s="71" t="str">
        <f t="shared" si="62"/>
        <v/>
      </c>
      <c r="E418" s="72" t="e">
        <f t="shared" si="56"/>
        <v>#VALUE!</v>
      </c>
      <c r="F418" s="71" t="e">
        <f t="shared" si="57"/>
        <v>#VALUE!</v>
      </c>
      <c r="G418" s="71" t="str">
        <f t="shared" si="60"/>
        <v/>
      </c>
      <c r="H418" s="71" t="str">
        <f t="shared" si="61"/>
        <v/>
      </c>
      <c r="I418" s="71" t="e">
        <f t="shared" si="58"/>
        <v>#VALUE!</v>
      </c>
      <c r="J418" s="71">
        <f>SUM($H$27:$H418)</f>
        <v>0</v>
      </c>
    </row>
    <row r="419" spans="1:10" x14ac:dyDescent="0.2">
      <c r="A419" s="3" t="str">
        <f t="shared" si="59"/>
        <v/>
      </c>
      <c r="B419" s="70" t="str">
        <f t="shared" si="55"/>
        <v/>
      </c>
      <c r="C419" s="71" t="str">
        <f t="shared" si="54"/>
        <v/>
      </c>
      <c r="D419" s="71" t="str">
        <f t="shared" si="62"/>
        <v/>
      </c>
      <c r="E419" s="72" t="e">
        <f t="shared" si="56"/>
        <v>#VALUE!</v>
      </c>
      <c r="F419" s="71" t="e">
        <f t="shared" si="57"/>
        <v>#VALUE!</v>
      </c>
      <c r="G419" s="71" t="str">
        <f t="shared" si="60"/>
        <v/>
      </c>
      <c r="H419" s="71" t="str">
        <f t="shared" si="61"/>
        <v/>
      </c>
      <c r="I419" s="71" t="e">
        <f t="shared" si="58"/>
        <v>#VALUE!</v>
      </c>
      <c r="J419" s="71">
        <f>SUM($H$27:$H419)</f>
        <v>0</v>
      </c>
    </row>
    <row r="420" spans="1:10" x14ac:dyDescent="0.2">
      <c r="A420" s="3" t="str">
        <f t="shared" si="59"/>
        <v/>
      </c>
      <c r="B420" s="70" t="str">
        <f t="shared" si="55"/>
        <v/>
      </c>
      <c r="C420" s="71" t="str">
        <f t="shared" si="54"/>
        <v/>
      </c>
      <c r="D420" s="71" t="str">
        <f t="shared" si="62"/>
        <v/>
      </c>
      <c r="E420" s="72" t="e">
        <f t="shared" si="56"/>
        <v>#VALUE!</v>
      </c>
      <c r="F420" s="71" t="e">
        <f t="shared" si="57"/>
        <v>#VALUE!</v>
      </c>
      <c r="G420" s="71" t="str">
        <f t="shared" si="60"/>
        <v/>
      </c>
      <c r="H420" s="71" t="str">
        <f t="shared" si="61"/>
        <v/>
      </c>
      <c r="I420" s="71" t="e">
        <f t="shared" si="58"/>
        <v>#VALUE!</v>
      </c>
      <c r="J420" s="71">
        <f>SUM($H$27:$H420)</f>
        <v>0</v>
      </c>
    </row>
    <row r="421" spans="1:10" x14ac:dyDescent="0.2">
      <c r="A421" s="3" t="str">
        <f t="shared" si="59"/>
        <v/>
      </c>
      <c r="B421" s="70" t="str">
        <f t="shared" si="55"/>
        <v/>
      </c>
      <c r="C421" s="71" t="str">
        <f t="shared" si="54"/>
        <v/>
      </c>
      <c r="D421" s="71" t="str">
        <f t="shared" si="62"/>
        <v/>
      </c>
      <c r="E421" s="72" t="e">
        <f t="shared" si="56"/>
        <v>#VALUE!</v>
      </c>
      <c r="F421" s="71" t="e">
        <f t="shared" si="57"/>
        <v>#VALUE!</v>
      </c>
      <c r="G421" s="71" t="str">
        <f t="shared" si="60"/>
        <v/>
      </c>
      <c r="H421" s="71" t="str">
        <f t="shared" si="61"/>
        <v/>
      </c>
      <c r="I421" s="71" t="e">
        <f t="shared" si="58"/>
        <v>#VALUE!</v>
      </c>
      <c r="J421" s="71">
        <f>SUM($H$27:$H421)</f>
        <v>0</v>
      </c>
    </row>
    <row r="422" spans="1:10" x14ac:dyDescent="0.2">
      <c r="A422" s="3" t="str">
        <f t="shared" si="59"/>
        <v/>
      </c>
      <c r="B422" s="70" t="str">
        <f t="shared" si="55"/>
        <v/>
      </c>
      <c r="C422" s="71" t="str">
        <f t="shared" si="54"/>
        <v/>
      </c>
      <c r="D422" s="71" t="str">
        <f t="shared" si="62"/>
        <v/>
      </c>
      <c r="E422" s="72" t="e">
        <f t="shared" si="56"/>
        <v>#VALUE!</v>
      </c>
      <c r="F422" s="71" t="e">
        <f t="shared" si="57"/>
        <v>#VALUE!</v>
      </c>
      <c r="G422" s="71" t="str">
        <f t="shared" si="60"/>
        <v/>
      </c>
      <c r="H422" s="71" t="str">
        <f t="shared" si="61"/>
        <v/>
      </c>
      <c r="I422" s="71" t="e">
        <f t="shared" si="58"/>
        <v>#VALUE!</v>
      </c>
      <c r="J422" s="71">
        <f>SUM($H$27:$H422)</f>
        <v>0</v>
      </c>
    </row>
    <row r="423" spans="1:10" x14ac:dyDescent="0.2">
      <c r="A423" s="3" t="str">
        <f t="shared" si="59"/>
        <v/>
      </c>
      <c r="B423" s="70" t="str">
        <f t="shared" si="55"/>
        <v/>
      </c>
      <c r="C423" s="71" t="str">
        <f t="shared" si="54"/>
        <v/>
      </c>
      <c r="D423" s="71" t="str">
        <f t="shared" si="62"/>
        <v/>
      </c>
      <c r="E423" s="72" t="e">
        <f t="shared" si="56"/>
        <v>#VALUE!</v>
      </c>
      <c r="F423" s="71" t="e">
        <f t="shared" si="57"/>
        <v>#VALUE!</v>
      </c>
      <c r="G423" s="71" t="str">
        <f t="shared" si="60"/>
        <v/>
      </c>
      <c r="H423" s="71" t="str">
        <f t="shared" si="61"/>
        <v/>
      </c>
      <c r="I423" s="71" t="e">
        <f t="shared" si="58"/>
        <v>#VALUE!</v>
      </c>
      <c r="J423" s="71">
        <f>SUM($H$27:$H423)</f>
        <v>0</v>
      </c>
    </row>
    <row r="424" spans="1:10" x14ac:dyDescent="0.2">
      <c r="A424" s="3" t="str">
        <f t="shared" si="59"/>
        <v/>
      </c>
      <c r="B424" s="70" t="str">
        <f t="shared" si="55"/>
        <v/>
      </c>
      <c r="C424" s="71" t="str">
        <f t="shared" si="54"/>
        <v/>
      </c>
      <c r="D424" s="71" t="str">
        <f t="shared" si="62"/>
        <v/>
      </c>
      <c r="E424" s="72" t="e">
        <f t="shared" si="56"/>
        <v>#VALUE!</v>
      </c>
      <c r="F424" s="71" t="e">
        <f t="shared" si="57"/>
        <v>#VALUE!</v>
      </c>
      <c r="G424" s="71" t="str">
        <f t="shared" si="60"/>
        <v/>
      </c>
      <c r="H424" s="71" t="str">
        <f t="shared" si="61"/>
        <v/>
      </c>
      <c r="I424" s="71" t="e">
        <f t="shared" si="58"/>
        <v>#VALUE!</v>
      </c>
      <c r="J424" s="71">
        <f>SUM($H$27:$H424)</f>
        <v>0</v>
      </c>
    </row>
    <row r="425" spans="1:10" x14ac:dyDescent="0.2">
      <c r="A425" s="3" t="str">
        <f t="shared" si="59"/>
        <v/>
      </c>
      <c r="B425" s="70" t="str">
        <f t="shared" si="55"/>
        <v/>
      </c>
      <c r="C425" s="71" t="str">
        <f t="shared" si="54"/>
        <v/>
      </c>
      <c r="D425" s="71" t="str">
        <f t="shared" si="62"/>
        <v/>
      </c>
      <c r="E425" s="72" t="e">
        <f t="shared" si="56"/>
        <v>#VALUE!</v>
      </c>
      <c r="F425" s="71" t="e">
        <f t="shared" si="57"/>
        <v>#VALUE!</v>
      </c>
      <c r="G425" s="71" t="str">
        <f t="shared" si="60"/>
        <v/>
      </c>
      <c r="H425" s="71" t="str">
        <f t="shared" si="61"/>
        <v/>
      </c>
      <c r="I425" s="71" t="e">
        <f t="shared" si="58"/>
        <v>#VALUE!</v>
      </c>
      <c r="J425" s="71">
        <f>SUM($H$27:$H425)</f>
        <v>0</v>
      </c>
    </row>
    <row r="426" spans="1:10" x14ac:dyDescent="0.2">
      <c r="A426" s="3" t="str">
        <f t="shared" si="59"/>
        <v/>
      </c>
      <c r="B426" s="70" t="str">
        <f t="shared" si="55"/>
        <v/>
      </c>
      <c r="C426" s="71" t="str">
        <f t="shared" si="54"/>
        <v/>
      </c>
      <c r="D426" s="71" t="str">
        <f t="shared" si="62"/>
        <v/>
      </c>
      <c r="E426" s="72" t="e">
        <f t="shared" si="56"/>
        <v>#VALUE!</v>
      </c>
      <c r="F426" s="71" t="e">
        <f t="shared" si="57"/>
        <v>#VALUE!</v>
      </c>
      <c r="G426" s="71" t="str">
        <f t="shared" si="60"/>
        <v/>
      </c>
      <c r="H426" s="71" t="str">
        <f t="shared" si="61"/>
        <v/>
      </c>
      <c r="I426" s="71" t="e">
        <f t="shared" si="58"/>
        <v>#VALUE!</v>
      </c>
      <c r="J426" s="71">
        <f>SUM($H$27:$H426)</f>
        <v>0</v>
      </c>
    </row>
    <row r="427" spans="1:10" x14ac:dyDescent="0.2">
      <c r="A427" s="3" t="str">
        <f t="shared" si="59"/>
        <v/>
      </c>
      <c r="B427" s="70" t="str">
        <f t="shared" si="55"/>
        <v/>
      </c>
      <c r="C427" s="71" t="str">
        <f t="shared" si="54"/>
        <v/>
      </c>
      <c r="D427" s="71" t="str">
        <f t="shared" si="62"/>
        <v/>
      </c>
      <c r="E427" s="72" t="e">
        <f t="shared" si="56"/>
        <v>#VALUE!</v>
      </c>
      <c r="F427" s="71" t="e">
        <f t="shared" si="57"/>
        <v>#VALUE!</v>
      </c>
      <c r="G427" s="71" t="str">
        <f t="shared" si="60"/>
        <v/>
      </c>
      <c r="H427" s="71" t="str">
        <f t="shared" si="61"/>
        <v/>
      </c>
      <c r="I427" s="71" t="e">
        <f t="shared" si="58"/>
        <v>#VALUE!</v>
      </c>
      <c r="J427" s="71">
        <f>SUM($H$27:$H427)</f>
        <v>0</v>
      </c>
    </row>
    <row r="428" spans="1:10" x14ac:dyDescent="0.2">
      <c r="A428" s="3" t="str">
        <f t="shared" si="59"/>
        <v/>
      </c>
      <c r="B428" s="70" t="str">
        <f t="shared" si="55"/>
        <v/>
      </c>
      <c r="C428" s="71" t="str">
        <f t="shared" si="54"/>
        <v/>
      </c>
      <c r="D428" s="71" t="str">
        <f t="shared" si="62"/>
        <v/>
      </c>
      <c r="E428" s="72" t="e">
        <f t="shared" si="56"/>
        <v>#VALUE!</v>
      </c>
      <c r="F428" s="71" t="e">
        <f t="shared" si="57"/>
        <v>#VALUE!</v>
      </c>
      <c r="G428" s="71" t="str">
        <f t="shared" si="60"/>
        <v/>
      </c>
      <c r="H428" s="71" t="str">
        <f t="shared" si="61"/>
        <v/>
      </c>
      <c r="I428" s="71" t="e">
        <f t="shared" si="58"/>
        <v>#VALUE!</v>
      </c>
      <c r="J428" s="71">
        <f>SUM($H$27:$H428)</f>
        <v>0</v>
      </c>
    </row>
    <row r="429" spans="1:10" x14ac:dyDescent="0.2">
      <c r="A429" s="3" t="str">
        <f t="shared" si="59"/>
        <v/>
      </c>
      <c r="B429" s="70" t="str">
        <f t="shared" si="55"/>
        <v/>
      </c>
      <c r="C429" s="71" t="str">
        <f t="shared" si="54"/>
        <v/>
      </c>
      <c r="D429" s="71" t="str">
        <f t="shared" si="62"/>
        <v/>
      </c>
      <c r="E429" s="72" t="e">
        <f t="shared" si="56"/>
        <v>#VALUE!</v>
      </c>
      <c r="F429" s="71" t="e">
        <f t="shared" si="57"/>
        <v>#VALUE!</v>
      </c>
      <c r="G429" s="71" t="str">
        <f t="shared" si="60"/>
        <v/>
      </c>
      <c r="H429" s="71" t="str">
        <f t="shared" si="61"/>
        <v/>
      </c>
      <c r="I429" s="71" t="e">
        <f t="shared" si="58"/>
        <v>#VALUE!</v>
      </c>
      <c r="J429" s="71">
        <f>SUM($H$27:$H429)</f>
        <v>0</v>
      </c>
    </row>
    <row r="430" spans="1:10" x14ac:dyDescent="0.2">
      <c r="A430" s="3" t="str">
        <f t="shared" si="59"/>
        <v/>
      </c>
      <c r="B430" s="70" t="str">
        <f t="shared" si="55"/>
        <v/>
      </c>
      <c r="C430" s="71" t="str">
        <f t="shared" si="54"/>
        <v/>
      </c>
      <c r="D430" s="71" t="str">
        <f t="shared" si="62"/>
        <v/>
      </c>
      <c r="E430" s="72" t="e">
        <f t="shared" si="56"/>
        <v>#VALUE!</v>
      </c>
      <c r="F430" s="71" t="e">
        <f t="shared" si="57"/>
        <v>#VALUE!</v>
      </c>
      <c r="G430" s="71" t="str">
        <f t="shared" si="60"/>
        <v/>
      </c>
      <c r="H430" s="71" t="str">
        <f t="shared" si="61"/>
        <v/>
      </c>
      <c r="I430" s="71" t="e">
        <f t="shared" si="58"/>
        <v>#VALUE!</v>
      </c>
      <c r="J430" s="71">
        <f>SUM($H$27:$H430)</f>
        <v>0</v>
      </c>
    </row>
    <row r="431" spans="1:10" x14ac:dyDescent="0.2">
      <c r="A431" s="3" t="str">
        <f t="shared" si="59"/>
        <v/>
      </c>
      <c r="B431" s="70" t="str">
        <f t="shared" si="55"/>
        <v/>
      </c>
      <c r="C431" s="71" t="str">
        <f t="shared" si="54"/>
        <v/>
      </c>
      <c r="D431" s="71" t="str">
        <f t="shared" si="62"/>
        <v/>
      </c>
      <c r="E431" s="72" t="e">
        <f t="shared" si="56"/>
        <v>#VALUE!</v>
      </c>
      <c r="F431" s="71" t="e">
        <f t="shared" si="57"/>
        <v>#VALUE!</v>
      </c>
      <c r="G431" s="71" t="str">
        <f t="shared" si="60"/>
        <v/>
      </c>
      <c r="H431" s="71" t="str">
        <f t="shared" si="61"/>
        <v/>
      </c>
      <c r="I431" s="71" t="e">
        <f t="shared" si="58"/>
        <v>#VALUE!</v>
      </c>
      <c r="J431" s="71">
        <f>SUM($H$27:$H431)</f>
        <v>0</v>
      </c>
    </row>
    <row r="432" spans="1:10" x14ac:dyDescent="0.2">
      <c r="A432" s="3" t="str">
        <f t="shared" si="59"/>
        <v/>
      </c>
      <c r="B432" s="70" t="str">
        <f t="shared" si="55"/>
        <v/>
      </c>
      <c r="C432" s="71" t="str">
        <f t="shared" si="54"/>
        <v/>
      </c>
      <c r="D432" s="71" t="str">
        <f t="shared" si="62"/>
        <v/>
      </c>
      <c r="E432" s="72" t="e">
        <f t="shared" si="56"/>
        <v>#VALUE!</v>
      </c>
      <c r="F432" s="71" t="e">
        <f t="shared" si="57"/>
        <v>#VALUE!</v>
      </c>
      <c r="G432" s="71" t="str">
        <f t="shared" si="60"/>
        <v/>
      </c>
      <c r="H432" s="71" t="str">
        <f t="shared" si="61"/>
        <v/>
      </c>
      <c r="I432" s="71" t="e">
        <f t="shared" si="58"/>
        <v>#VALUE!</v>
      </c>
      <c r="J432" s="71">
        <f>SUM($H$27:$H432)</f>
        <v>0</v>
      </c>
    </row>
    <row r="433" spans="1:10" x14ac:dyDescent="0.2">
      <c r="A433" s="3" t="str">
        <f t="shared" si="59"/>
        <v/>
      </c>
      <c r="B433" s="70" t="str">
        <f t="shared" si="55"/>
        <v/>
      </c>
      <c r="C433" s="71" t="str">
        <f t="shared" si="54"/>
        <v/>
      </c>
      <c r="D433" s="71" t="str">
        <f t="shared" si="62"/>
        <v/>
      </c>
      <c r="E433" s="72" t="e">
        <f t="shared" si="56"/>
        <v>#VALUE!</v>
      </c>
      <c r="F433" s="71" t="e">
        <f t="shared" si="57"/>
        <v>#VALUE!</v>
      </c>
      <c r="G433" s="71" t="str">
        <f t="shared" si="60"/>
        <v/>
      </c>
      <c r="H433" s="71" t="str">
        <f t="shared" si="61"/>
        <v/>
      </c>
      <c r="I433" s="71" t="e">
        <f t="shared" si="58"/>
        <v>#VALUE!</v>
      </c>
      <c r="J433" s="71">
        <f>SUM($H$27:$H433)</f>
        <v>0</v>
      </c>
    </row>
    <row r="434" spans="1:10" x14ac:dyDescent="0.2">
      <c r="A434" s="3" t="str">
        <f t="shared" si="59"/>
        <v/>
      </c>
      <c r="B434" s="70" t="str">
        <f t="shared" si="55"/>
        <v/>
      </c>
      <c r="C434" s="71" t="str">
        <f t="shared" si="54"/>
        <v/>
      </c>
      <c r="D434" s="71" t="str">
        <f t="shared" si="62"/>
        <v/>
      </c>
      <c r="E434" s="72" t="e">
        <f t="shared" si="56"/>
        <v>#VALUE!</v>
      </c>
      <c r="F434" s="71" t="e">
        <f t="shared" si="57"/>
        <v>#VALUE!</v>
      </c>
      <c r="G434" s="71" t="str">
        <f t="shared" si="60"/>
        <v/>
      </c>
      <c r="H434" s="71" t="str">
        <f t="shared" si="61"/>
        <v/>
      </c>
      <c r="I434" s="71" t="e">
        <f t="shared" si="58"/>
        <v>#VALUE!</v>
      </c>
      <c r="J434" s="71">
        <f>SUM($H$27:$H434)</f>
        <v>0</v>
      </c>
    </row>
    <row r="435" spans="1:10" x14ac:dyDescent="0.2">
      <c r="A435" s="3" t="str">
        <f t="shared" si="59"/>
        <v/>
      </c>
      <c r="B435" s="70" t="str">
        <f t="shared" si="55"/>
        <v/>
      </c>
      <c r="C435" s="71" t="str">
        <f t="shared" si="54"/>
        <v/>
      </c>
      <c r="D435" s="71" t="str">
        <f t="shared" si="62"/>
        <v/>
      </c>
      <c r="E435" s="72" t="e">
        <f t="shared" si="56"/>
        <v>#VALUE!</v>
      </c>
      <c r="F435" s="71" t="e">
        <f t="shared" si="57"/>
        <v>#VALUE!</v>
      </c>
      <c r="G435" s="71" t="str">
        <f t="shared" si="60"/>
        <v/>
      </c>
      <c r="H435" s="71" t="str">
        <f t="shared" si="61"/>
        <v/>
      </c>
      <c r="I435" s="71" t="e">
        <f t="shared" si="58"/>
        <v>#VALUE!</v>
      </c>
      <c r="J435" s="71">
        <f>SUM($H$27:$H435)</f>
        <v>0</v>
      </c>
    </row>
    <row r="436" spans="1:10" x14ac:dyDescent="0.2">
      <c r="A436" s="3" t="str">
        <f t="shared" si="59"/>
        <v/>
      </c>
      <c r="B436" s="70" t="str">
        <f t="shared" si="55"/>
        <v/>
      </c>
      <c r="C436" s="71" t="str">
        <f t="shared" si="54"/>
        <v/>
      </c>
      <c r="D436" s="71" t="str">
        <f t="shared" si="62"/>
        <v/>
      </c>
      <c r="E436" s="72" t="e">
        <f t="shared" si="56"/>
        <v>#VALUE!</v>
      </c>
      <c r="F436" s="71" t="e">
        <f t="shared" si="57"/>
        <v>#VALUE!</v>
      </c>
      <c r="G436" s="71" t="str">
        <f t="shared" si="60"/>
        <v/>
      </c>
      <c r="H436" s="71" t="str">
        <f t="shared" si="61"/>
        <v/>
      </c>
      <c r="I436" s="71" t="e">
        <f t="shared" si="58"/>
        <v>#VALUE!</v>
      </c>
      <c r="J436" s="71">
        <f>SUM($H$27:$H436)</f>
        <v>0</v>
      </c>
    </row>
    <row r="437" spans="1:10" x14ac:dyDescent="0.2">
      <c r="A437" s="3" t="str">
        <f t="shared" si="59"/>
        <v/>
      </c>
      <c r="B437" s="70" t="str">
        <f t="shared" si="55"/>
        <v/>
      </c>
      <c r="C437" s="71" t="str">
        <f t="shared" si="54"/>
        <v/>
      </c>
      <c r="D437" s="71" t="str">
        <f t="shared" si="62"/>
        <v/>
      </c>
      <c r="E437" s="72" t="e">
        <f t="shared" si="56"/>
        <v>#VALUE!</v>
      </c>
      <c r="F437" s="71" t="e">
        <f t="shared" si="57"/>
        <v>#VALUE!</v>
      </c>
      <c r="G437" s="71" t="str">
        <f t="shared" si="60"/>
        <v/>
      </c>
      <c r="H437" s="71" t="str">
        <f t="shared" si="61"/>
        <v/>
      </c>
      <c r="I437" s="71" t="e">
        <f t="shared" si="58"/>
        <v>#VALUE!</v>
      </c>
      <c r="J437" s="71">
        <f>SUM($H$27:$H437)</f>
        <v>0</v>
      </c>
    </row>
    <row r="438" spans="1:10" x14ac:dyDescent="0.2">
      <c r="A438" s="3" t="str">
        <f t="shared" si="59"/>
        <v/>
      </c>
      <c r="B438" s="70" t="str">
        <f t="shared" si="55"/>
        <v/>
      </c>
      <c r="C438" s="71" t="str">
        <f t="shared" si="54"/>
        <v/>
      </c>
      <c r="D438" s="71" t="str">
        <f t="shared" si="62"/>
        <v/>
      </c>
      <c r="E438" s="72" t="e">
        <f t="shared" si="56"/>
        <v>#VALUE!</v>
      </c>
      <c r="F438" s="71" t="e">
        <f t="shared" si="57"/>
        <v>#VALUE!</v>
      </c>
      <c r="G438" s="71" t="str">
        <f t="shared" si="60"/>
        <v/>
      </c>
      <c r="H438" s="71" t="str">
        <f t="shared" si="61"/>
        <v/>
      </c>
      <c r="I438" s="71" t="e">
        <f t="shared" si="58"/>
        <v>#VALUE!</v>
      </c>
      <c r="J438" s="71">
        <f>SUM($H$27:$H438)</f>
        <v>0</v>
      </c>
    </row>
    <row r="439" spans="1:10" x14ac:dyDescent="0.2">
      <c r="A439" s="3" t="str">
        <f t="shared" si="59"/>
        <v/>
      </c>
      <c r="B439" s="70" t="str">
        <f t="shared" si="55"/>
        <v/>
      </c>
      <c r="C439" s="71" t="str">
        <f t="shared" si="54"/>
        <v/>
      </c>
      <c r="D439" s="71" t="str">
        <f t="shared" si="62"/>
        <v/>
      </c>
      <c r="E439" s="72" t="e">
        <f t="shared" si="56"/>
        <v>#VALUE!</v>
      </c>
      <c r="F439" s="71" t="e">
        <f t="shared" si="57"/>
        <v>#VALUE!</v>
      </c>
      <c r="G439" s="71" t="str">
        <f t="shared" si="60"/>
        <v/>
      </c>
      <c r="H439" s="71" t="str">
        <f t="shared" si="61"/>
        <v/>
      </c>
      <c r="I439" s="71" t="e">
        <f t="shared" si="58"/>
        <v>#VALUE!</v>
      </c>
      <c r="J439" s="71">
        <f>SUM($H$27:$H439)</f>
        <v>0</v>
      </c>
    </row>
    <row r="440" spans="1:10" x14ac:dyDescent="0.2">
      <c r="A440" s="3" t="str">
        <f t="shared" si="59"/>
        <v/>
      </c>
      <c r="B440" s="70" t="str">
        <f t="shared" si="55"/>
        <v/>
      </c>
      <c r="C440" s="71" t="str">
        <f t="shared" si="54"/>
        <v/>
      </c>
      <c r="D440" s="71" t="str">
        <f t="shared" si="62"/>
        <v/>
      </c>
      <c r="E440" s="72" t="e">
        <f t="shared" si="56"/>
        <v>#VALUE!</v>
      </c>
      <c r="F440" s="71" t="e">
        <f t="shared" si="57"/>
        <v>#VALUE!</v>
      </c>
      <c r="G440" s="71" t="str">
        <f t="shared" si="60"/>
        <v/>
      </c>
      <c r="H440" s="71" t="str">
        <f t="shared" si="61"/>
        <v/>
      </c>
      <c r="I440" s="71" t="e">
        <f t="shared" si="58"/>
        <v>#VALUE!</v>
      </c>
      <c r="J440" s="71">
        <f>SUM($H$27:$H440)</f>
        <v>0</v>
      </c>
    </row>
    <row r="441" spans="1:10" x14ac:dyDescent="0.2">
      <c r="A441" s="3" t="str">
        <f t="shared" si="59"/>
        <v/>
      </c>
      <c r="B441" s="70" t="str">
        <f t="shared" si="55"/>
        <v/>
      </c>
      <c r="C441" s="71" t="str">
        <f t="shared" si="54"/>
        <v/>
      </c>
      <c r="D441" s="71" t="str">
        <f t="shared" si="62"/>
        <v/>
      </c>
      <c r="E441" s="72" t="e">
        <f t="shared" si="56"/>
        <v>#VALUE!</v>
      </c>
      <c r="F441" s="71" t="e">
        <f t="shared" si="57"/>
        <v>#VALUE!</v>
      </c>
      <c r="G441" s="71" t="str">
        <f t="shared" si="60"/>
        <v/>
      </c>
      <c r="H441" s="71" t="str">
        <f t="shared" si="61"/>
        <v/>
      </c>
      <c r="I441" s="71" t="e">
        <f t="shared" si="58"/>
        <v>#VALUE!</v>
      </c>
      <c r="J441" s="71">
        <f>SUM($H$27:$H441)</f>
        <v>0</v>
      </c>
    </row>
    <row r="442" spans="1:10" x14ac:dyDescent="0.2">
      <c r="A442" s="3" t="str">
        <f t="shared" si="59"/>
        <v/>
      </c>
      <c r="B442" s="70" t="str">
        <f t="shared" si="55"/>
        <v/>
      </c>
      <c r="C442" s="71" t="str">
        <f t="shared" si="54"/>
        <v/>
      </c>
      <c r="D442" s="71" t="str">
        <f t="shared" si="62"/>
        <v/>
      </c>
      <c r="E442" s="72" t="e">
        <f t="shared" si="56"/>
        <v>#VALUE!</v>
      </c>
      <c r="F442" s="71" t="e">
        <f t="shared" si="57"/>
        <v>#VALUE!</v>
      </c>
      <c r="G442" s="71" t="str">
        <f t="shared" si="60"/>
        <v/>
      </c>
      <c r="H442" s="71" t="str">
        <f t="shared" si="61"/>
        <v/>
      </c>
      <c r="I442" s="71" t="e">
        <f t="shared" si="58"/>
        <v>#VALUE!</v>
      </c>
      <c r="J442" s="71">
        <f>SUM($H$27:$H442)</f>
        <v>0</v>
      </c>
    </row>
    <row r="443" spans="1:10" x14ac:dyDescent="0.2">
      <c r="A443" s="3" t="str">
        <f t="shared" si="59"/>
        <v/>
      </c>
      <c r="B443" s="70" t="str">
        <f t="shared" si="55"/>
        <v/>
      </c>
      <c r="C443" s="71" t="str">
        <f t="shared" si="54"/>
        <v/>
      </c>
      <c r="D443" s="71" t="str">
        <f t="shared" si="62"/>
        <v/>
      </c>
      <c r="E443" s="72" t="e">
        <f t="shared" si="56"/>
        <v>#VALUE!</v>
      </c>
      <c r="F443" s="71" t="e">
        <f t="shared" si="57"/>
        <v>#VALUE!</v>
      </c>
      <c r="G443" s="71" t="str">
        <f t="shared" si="60"/>
        <v/>
      </c>
      <c r="H443" s="71" t="str">
        <f t="shared" si="61"/>
        <v/>
      </c>
      <c r="I443" s="71" t="e">
        <f t="shared" si="58"/>
        <v>#VALUE!</v>
      </c>
      <c r="J443" s="71">
        <f>SUM($H$27:$H443)</f>
        <v>0</v>
      </c>
    </row>
    <row r="444" spans="1:10" x14ac:dyDescent="0.2">
      <c r="A444" s="3" t="str">
        <f t="shared" si="59"/>
        <v/>
      </c>
      <c r="B444" s="70" t="str">
        <f t="shared" si="55"/>
        <v/>
      </c>
      <c r="C444" s="71" t="str">
        <f t="shared" si="54"/>
        <v/>
      </c>
      <c r="D444" s="71" t="str">
        <f t="shared" si="62"/>
        <v/>
      </c>
      <c r="E444" s="72" t="e">
        <f t="shared" si="56"/>
        <v>#VALUE!</v>
      </c>
      <c r="F444" s="71" t="e">
        <f t="shared" si="57"/>
        <v>#VALUE!</v>
      </c>
      <c r="G444" s="71" t="str">
        <f t="shared" si="60"/>
        <v/>
      </c>
      <c r="H444" s="71" t="str">
        <f t="shared" si="61"/>
        <v/>
      </c>
      <c r="I444" s="71" t="e">
        <f t="shared" si="58"/>
        <v>#VALUE!</v>
      </c>
      <c r="J444" s="71">
        <f>SUM($H$27:$H444)</f>
        <v>0</v>
      </c>
    </row>
    <row r="445" spans="1:10" x14ac:dyDescent="0.2">
      <c r="A445" s="3" t="str">
        <f t="shared" si="59"/>
        <v/>
      </c>
      <c r="B445" s="70" t="str">
        <f t="shared" si="55"/>
        <v/>
      </c>
      <c r="C445" s="71" t="str">
        <f t="shared" si="54"/>
        <v/>
      </c>
      <c r="D445" s="71" t="str">
        <f t="shared" si="62"/>
        <v/>
      </c>
      <c r="E445" s="72" t="e">
        <f t="shared" si="56"/>
        <v>#VALUE!</v>
      </c>
      <c r="F445" s="71" t="e">
        <f t="shared" si="57"/>
        <v>#VALUE!</v>
      </c>
      <c r="G445" s="71" t="str">
        <f t="shared" si="60"/>
        <v/>
      </c>
      <c r="H445" s="71" t="str">
        <f t="shared" si="61"/>
        <v/>
      </c>
      <c r="I445" s="71" t="e">
        <f t="shared" si="58"/>
        <v>#VALUE!</v>
      </c>
      <c r="J445" s="71">
        <f>SUM($H$27:$H445)</f>
        <v>0</v>
      </c>
    </row>
    <row r="446" spans="1:10" x14ac:dyDescent="0.2">
      <c r="A446" s="3" t="str">
        <f t="shared" si="59"/>
        <v/>
      </c>
      <c r="B446" s="70" t="str">
        <f t="shared" si="55"/>
        <v/>
      </c>
      <c r="C446" s="71" t="str">
        <f t="shared" si="54"/>
        <v/>
      </c>
      <c r="D446" s="71" t="str">
        <f t="shared" si="62"/>
        <v/>
      </c>
      <c r="E446" s="72" t="e">
        <f t="shared" si="56"/>
        <v>#VALUE!</v>
      </c>
      <c r="F446" s="71" t="e">
        <f t="shared" si="57"/>
        <v>#VALUE!</v>
      </c>
      <c r="G446" s="71" t="str">
        <f t="shared" si="60"/>
        <v/>
      </c>
      <c r="H446" s="71" t="str">
        <f t="shared" si="61"/>
        <v/>
      </c>
      <c r="I446" s="71" t="e">
        <f t="shared" si="58"/>
        <v>#VALUE!</v>
      </c>
      <c r="J446" s="71">
        <f>SUM($H$27:$H446)</f>
        <v>0</v>
      </c>
    </row>
    <row r="447" spans="1:10" x14ac:dyDescent="0.2">
      <c r="A447" s="3" t="str">
        <f t="shared" si="59"/>
        <v/>
      </c>
      <c r="B447" s="70" t="str">
        <f t="shared" si="55"/>
        <v/>
      </c>
      <c r="C447" s="71" t="str">
        <f t="shared" si="54"/>
        <v/>
      </c>
      <c r="D447" s="71" t="str">
        <f t="shared" si="62"/>
        <v/>
      </c>
      <c r="E447" s="72" t="e">
        <f t="shared" si="56"/>
        <v>#VALUE!</v>
      </c>
      <c r="F447" s="71" t="e">
        <f t="shared" si="57"/>
        <v>#VALUE!</v>
      </c>
      <c r="G447" s="71" t="str">
        <f t="shared" si="60"/>
        <v/>
      </c>
      <c r="H447" s="71" t="str">
        <f t="shared" si="61"/>
        <v/>
      </c>
      <c r="I447" s="71" t="e">
        <f t="shared" si="58"/>
        <v>#VALUE!</v>
      </c>
      <c r="J447" s="71">
        <f>SUM($H$27:$H447)</f>
        <v>0</v>
      </c>
    </row>
    <row r="448" spans="1:10" x14ac:dyDescent="0.2">
      <c r="A448" s="3" t="str">
        <f t="shared" si="59"/>
        <v/>
      </c>
      <c r="B448" s="70" t="str">
        <f t="shared" si="55"/>
        <v/>
      </c>
      <c r="C448" s="71" t="str">
        <f t="shared" si="54"/>
        <v/>
      </c>
      <c r="D448" s="71" t="str">
        <f t="shared" si="62"/>
        <v/>
      </c>
      <c r="E448" s="72" t="e">
        <f t="shared" si="56"/>
        <v>#VALUE!</v>
      </c>
      <c r="F448" s="71" t="e">
        <f t="shared" si="57"/>
        <v>#VALUE!</v>
      </c>
      <c r="G448" s="71" t="str">
        <f t="shared" si="60"/>
        <v/>
      </c>
      <c r="H448" s="71" t="str">
        <f t="shared" si="61"/>
        <v/>
      </c>
      <c r="I448" s="71" t="e">
        <f t="shared" si="58"/>
        <v>#VALUE!</v>
      </c>
      <c r="J448" s="71">
        <f>SUM($H$27:$H448)</f>
        <v>0</v>
      </c>
    </row>
    <row r="449" spans="1:10" x14ac:dyDescent="0.2">
      <c r="A449" s="3" t="str">
        <f t="shared" si="59"/>
        <v/>
      </c>
      <c r="B449" s="70" t="str">
        <f t="shared" si="55"/>
        <v/>
      </c>
      <c r="C449" s="71" t="str">
        <f t="shared" si="54"/>
        <v/>
      </c>
      <c r="D449" s="71" t="str">
        <f t="shared" si="62"/>
        <v/>
      </c>
      <c r="E449" s="72" t="e">
        <f t="shared" si="56"/>
        <v>#VALUE!</v>
      </c>
      <c r="F449" s="71" t="e">
        <f t="shared" si="57"/>
        <v>#VALUE!</v>
      </c>
      <c r="G449" s="71" t="str">
        <f t="shared" si="60"/>
        <v/>
      </c>
      <c r="H449" s="71" t="str">
        <f t="shared" si="61"/>
        <v/>
      </c>
      <c r="I449" s="71" t="e">
        <f t="shared" si="58"/>
        <v>#VALUE!</v>
      </c>
      <c r="J449" s="71">
        <f>SUM($H$27:$H449)</f>
        <v>0</v>
      </c>
    </row>
    <row r="450" spans="1:10" x14ac:dyDescent="0.2">
      <c r="A450" s="3" t="str">
        <f t="shared" si="59"/>
        <v/>
      </c>
      <c r="B450" s="70" t="str">
        <f t="shared" si="55"/>
        <v/>
      </c>
      <c r="C450" s="71" t="str">
        <f t="shared" ref="C450:C506" si="63">IF(Pay_Num&lt;&gt;"",I449,"")</f>
        <v/>
      </c>
      <c r="D450" s="71" t="str">
        <f t="shared" si="62"/>
        <v/>
      </c>
      <c r="E450" s="72" t="e">
        <f t="shared" si="56"/>
        <v>#VALUE!</v>
      </c>
      <c r="F450" s="71" t="e">
        <f t="shared" si="57"/>
        <v>#VALUE!</v>
      </c>
      <c r="G450" s="71" t="str">
        <f t="shared" si="60"/>
        <v/>
      </c>
      <c r="H450" s="71" t="str">
        <f t="shared" si="61"/>
        <v/>
      </c>
      <c r="I450" s="71" t="e">
        <f t="shared" si="58"/>
        <v>#VALUE!</v>
      </c>
      <c r="J450" s="71">
        <f>SUM($H$27:$H450)</f>
        <v>0</v>
      </c>
    </row>
    <row r="451" spans="1:10" x14ac:dyDescent="0.2">
      <c r="A451" s="3" t="str">
        <f t="shared" si="59"/>
        <v/>
      </c>
      <c r="B451" s="70" t="str">
        <f t="shared" si="55"/>
        <v/>
      </c>
      <c r="C451" s="71" t="str">
        <f t="shared" si="63"/>
        <v/>
      </c>
      <c r="D451" s="71" t="str">
        <f t="shared" si="62"/>
        <v/>
      </c>
      <c r="E451" s="72" t="e">
        <f t="shared" si="56"/>
        <v>#VALUE!</v>
      </c>
      <c r="F451" s="71" t="e">
        <f t="shared" si="57"/>
        <v>#VALUE!</v>
      </c>
      <c r="G451" s="71" t="str">
        <f t="shared" si="60"/>
        <v/>
      </c>
      <c r="H451" s="71" t="str">
        <f t="shared" si="61"/>
        <v/>
      </c>
      <c r="I451" s="71" t="e">
        <f t="shared" si="58"/>
        <v>#VALUE!</v>
      </c>
      <c r="J451" s="71">
        <f>SUM($H$27:$H451)</f>
        <v>0</v>
      </c>
    </row>
    <row r="452" spans="1:10" x14ac:dyDescent="0.2">
      <c r="A452" s="3" t="str">
        <f t="shared" si="59"/>
        <v/>
      </c>
      <c r="B452" s="70" t="str">
        <f t="shared" si="55"/>
        <v/>
      </c>
      <c r="C452" s="71" t="str">
        <f t="shared" si="63"/>
        <v/>
      </c>
      <c r="D452" s="71" t="str">
        <f t="shared" si="62"/>
        <v/>
      </c>
      <c r="E452" s="72" t="e">
        <f t="shared" si="56"/>
        <v>#VALUE!</v>
      </c>
      <c r="F452" s="71" t="e">
        <f t="shared" si="57"/>
        <v>#VALUE!</v>
      </c>
      <c r="G452" s="71" t="str">
        <f t="shared" si="60"/>
        <v/>
      </c>
      <c r="H452" s="71" t="str">
        <f t="shared" si="61"/>
        <v/>
      </c>
      <c r="I452" s="71" t="e">
        <f t="shared" si="58"/>
        <v>#VALUE!</v>
      </c>
      <c r="J452" s="71">
        <f>SUM($H$27:$H452)</f>
        <v>0</v>
      </c>
    </row>
    <row r="453" spans="1:10" x14ac:dyDescent="0.2">
      <c r="A453" s="3" t="str">
        <f t="shared" si="59"/>
        <v/>
      </c>
      <c r="B453" s="70" t="str">
        <f t="shared" si="55"/>
        <v/>
      </c>
      <c r="C453" s="71" t="str">
        <f t="shared" si="63"/>
        <v/>
      </c>
      <c r="D453" s="71" t="str">
        <f t="shared" si="62"/>
        <v/>
      </c>
      <c r="E453" s="72" t="e">
        <f t="shared" si="56"/>
        <v>#VALUE!</v>
      </c>
      <c r="F453" s="71" t="e">
        <f t="shared" si="57"/>
        <v>#VALUE!</v>
      </c>
      <c r="G453" s="71" t="str">
        <f t="shared" si="60"/>
        <v/>
      </c>
      <c r="H453" s="71" t="str">
        <f t="shared" si="61"/>
        <v/>
      </c>
      <c r="I453" s="71" t="e">
        <f t="shared" si="58"/>
        <v>#VALUE!</v>
      </c>
      <c r="J453" s="71">
        <f>SUM($H$27:$H453)</f>
        <v>0</v>
      </c>
    </row>
    <row r="454" spans="1:10" x14ac:dyDescent="0.2">
      <c r="A454" s="3" t="str">
        <f t="shared" si="59"/>
        <v/>
      </c>
      <c r="B454" s="70" t="str">
        <f t="shared" si="55"/>
        <v/>
      </c>
      <c r="C454" s="71" t="str">
        <f t="shared" si="63"/>
        <v/>
      </c>
      <c r="D454" s="71" t="str">
        <f t="shared" si="62"/>
        <v/>
      </c>
      <c r="E454" s="72" t="e">
        <f t="shared" si="56"/>
        <v>#VALUE!</v>
      </c>
      <c r="F454" s="71" t="e">
        <f t="shared" si="57"/>
        <v>#VALUE!</v>
      </c>
      <c r="G454" s="71" t="str">
        <f t="shared" si="60"/>
        <v/>
      </c>
      <c r="H454" s="71" t="str">
        <f t="shared" si="61"/>
        <v/>
      </c>
      <c r="I454" s="71" t="e">
        <f t="shared" si="58"/>
        <v>#VALUE!</v>
      </c>
      <c r="J454" s="71">
        <f>SUM($H$27:$H454)</f>
        <v>0</v>
      </c>
    </row>
    <row r="455" spans="1:10" x14ac:dyDescent="0.2">
      <c r="A455" s="3" t="str">
        <f t="shared" si="59"/>
        <v/>
      </c>
      <c r="B455" s="70" t="str">
        <f t="shared" si="55"/>
        <v/>
      </c>
      <c r="C455" s="71" t="str">
        <f t="shared" si="63"/>
        <v/>
      </c>
      <c r="D455" s="71" t="str">
        <f t="shared" si="62"/>
        <v/>
      </c>
      <c r="E455" s="72" t="e">
        <f t="shared" si="56"/>
        <v>#VALUE!</v>
      </c>
      <c r="F455" s="71" t="e">
        <f t="shared" si="57"/>
        <v>#VALUE!</v>
      </c>
      <c r="G455" s="71" t="str">
        <f t="shared" si="60"/>
        <v/>
      </c>
      <c r="H455" s="71" t="str">
        <f t="shared" si="61"/>
        <v/>
      </c>
      <c r="I455" s="71" t="e">
        <f t="shared" si="58"/>
        <v>#VALUE!</v>
      </c>
      <c r="J455" s="71">
        <f>SUM($H$27:$H455)</f>
        <v>0</v>
      </c>
    </row>
    <row r="456" spans="1:10" x14ac:dyDescent="0.2">
      <c r="A456" s="3" t="str">
        <f t="shared" si="59"/>
        <v/>
      </c>
      <c r="B456" s="70" t="str">
        <f t="shared" si="55"/>
        <v/>
      </c>
      <c r="C456" s="71" t="str">
        <f t="shared" si="63"/>
        <v/>
      </c>
      <c r="D456" s="71" t="str">
        <f t="shared" si="62"/>
        <v/>
      </c>
      <c r="E456" s="72" t="e">
        <f t="shared" si="56"/>
        <v>#VALUE!</v>
      </c>
      <c r="F456" s="71" t="e">
        <f t="shared" si="57"/>
        <v>#VALUE!</v>
      </c>
      <c r="G456" s="71" t="str">
        <f t="shared" si="60"/>
        <v/>
      </c>
      <c r="H456" s="71" t="str">
        <f t="shared" si="61"/>
        <v/>
      </c>
      <c r="I456" s="71" t="e">
        <f t="shared" si="58"/>
        <v>#VALUE!</v>
      </c>
      <c r="J456" s="71">
        <f>SUM($H$27:$H456)</f>
        <v>0</v>
      </c>
    </row>
    <row r="457" spans="1:10" x14ac:dyDescent="0.2">
      <c r="A457" s="3" t="str">
        <f t="shared" si="59"/>
        <v/>
      </c>
      <c r="B457" s="70" t="str">
        <f t="shared" si="55"/>
        <v/>
      </c>
      <c r="C457" s="71" t="str">
        <f t="shared" si="63"/>
        <v/>
      </c>
      <c r="D457" s="71" t="str">
        <f t="shared" si="62"/>
        <v/>
      </c>
      <c r="E457" s="72" t="e">
        <f t="shared" si="56"/>
        <v>#VALUE!</v>
      </c>
      <c r="F457" s="71" t="e">
        <f t="shared" si="57"/>
        <v>#VALUE!</v>
      </c>
      <c r="G457" s="71" t="str">
        <f t="shared" si="60"/>
        <v/>
      </c>
      <c r="H457" s="71" t="str">
        <f t="shared" si="61"/>
        <v/>
      </c>
      <c r="I457" s="71" t="e">
        <f t="shared" si="58"/>
        <v>#VALUE!</v>
      </c>
      <c r="J457" s="71">
        <f>SUM($H$27:$H457)</f>
        <v>0</v>
      </c>
    </row>
    <row r="458" spans="1:10" x14ac:dyDescent="0.2">
      <c r="A458" s="3" t="str">
        <f t="shared" si="59"/>
        <v/>
      </c>
      <c r="B458" s="70" t="str">
        <f t="shared" si="55"/>
        <v/>
      </c>
      <c r="C458" s="71" t="str">
        <f t="shared" si="63"/>
        <v/>
      </c>
      <c r="D458" s="71" t="str">
        <f t="shared" si="62"/>
        <v/>
      </c>
      <c r="E458" s="72" t="e">
        <f t="shared" si="56"/>
        <v>#VALUE!</v>
      </c>
      <c r="F458" s="71" t="e">
        <f t="shared" si="57"/>
        <v>#VALUE!</v>
      </c>
      <c r="G458" s="71" t="str">
        <f t="shared" si="60"/>
        <v/>
      </c>
      <c r="H458" s="71" t="str">
        <f t="shared" si="61"/>
        <v/>
      </c>
      <c r="I458" s="71" t="e">
        <f t="shared" si="58"/>
        <v>#VALUE!</v>
      </c>
      <c r="J458" s="71">
        <f>SUM($H$27:$H458)</f>
        <v>0</v>
      </c>
    </row>
    <row r="459" spans="1:10" x14ac:dyDescent="0.2">
      <c r="A459" s="3" t="str">
        <f t="shared" si="59"/>
        <v/>
      </c>
      <c r="B459" s="70" t="str">
        <f t="shared" si="55"/>
        <v/>
      </c>
      <c r="C459" s="71" t="str">
        <f t="shared" si="63"/>
        <v/>
      </c>
      <c r="D459" s="71" t="str">
        <f t="shared" si="62"/>
        <v/>
      </c>
      <c r="E459" s="72" t="e">
        <f t="shared" si="56"/>
        <v>#VALUE!</v>
      </c>
      <c r="F459" s="71" t="e">
        <f t="shared" si="57"/>
        <v>#VALUE!</v>
      </c>
      <c r="G459" s="71" t="str">
        <f t="shared" si="60"/>
        <v/>
      </c>
      <c r="H459" s="71" t="str">
        <f t="shared" si="61"/>
        <v/>
      </c>
      <c r="I459" s="71" t="e">
        <f t="shared" si="58"/>
        <v>#VALUE!</v>
      </c>
      <c r="J459" s="71">
        <f>SUM($H$27:$H459)</f>
        <v>0</v>
      </c>
    </row>
    <row r="460" spans="1:10" x14ac:dyDescent="0.2">
      <c r="A460" s="3" t="str">
        <f t="shared" si="59"/>
        <v/>
      </c>
      <c r="B460" s="70" t="str">
        <f t="shared" si="55"/>
        <v/>
      </c>
      <c r="C460" s="71" t="str">
        <f t="shared" si="63"/>
        <v/>
      </c>
      <c r="D460" s="71" t="str">
        <f t="shared" si="62"/>
        <v/>
      </c>
      <c r="E460" s="72" t="e">
        <f t="shared" si="56"/>
        <v>#VALUE!</v>
      </c>
      <c r="F460" s="71" t="e">
        <f t="shared" si="57"/>
        <v>#VALUE!</v>
      </c>
      <c r="G460" s="71" t="str">
        <f t="shared" si="60"/>
        <v/>
      </c>
      <c r="H460" s="71" t="str">
        <f t="shared" si="61"/>
        <v/>
      </c>
      <c r="I460" s="71" t="e">
        <f t="shared" si="58"/>
        <v>#VALUE!</v>
      </c>
      <c r="J460" s="71">
        <f>SUM($H$27:$H460)</f>
        <v>0</v>
      </c>
    </row>
    <row r="461" spans="1:10" x14ac:dyDescent="0.2">
      <c r="A461" s="3" t="str">
        <f t="shared" si="59"/>
        <v/>
      </c>
      <c r="B461" s="70" t="str">
        <f t="shared" si="55"/>
        <v/>
      </c>
      <c r="C461" s="71" t="str">
        <f t="shared" si="63"/>
        <v/>
      </c>
      <c r="D461" s="71" t="str">
        <f t="shared" si="62"/>
        <v/>
      </c>
      <c r="E461" s="72" t="e">
        <f t="shared" si="56"/>
        <v>#VALUE!</v>
      </c>
      <c r="F461" s="71" t="e">
        <f t="shared" si="57"/>
        <v>#VALUE!</v>
      </c>
      <c r="G461" s="71" t="str">
        <f t="shared" si="60"/>
        <v/>
      </c>
      <c r="H461" s="71" t="str">
        <f t="shared" si="61"/>
        <v/>
      </c>
      <c r="I461" s="71" t="e">
        <f t="shared" si="58"/>
        <v>#VALUE!</v>
      </c>
      <c r="J461" s="71">
        <f>SUM($H$27:$H461)</f>
        <v>0</v>
      </c>
    </row>
    <row r="462" spans="1:10" x14ac:dyDescent="0.2">
      <c r="A462" s="3" t="str">
        <f t="shared" si="59"/>
        <v/>
      </c>
      <c r="B462" s="70" t="str">
        <f t="shared" si="55"/>
        <v/>
      </c>
      <c r="C462" s="71" t="str">
        <f t="shared" si="63"/>
        <v/>
      </c>
      <c r="D462" s="71" t="str">
        <f t="shared" si="62"/>
        <v/>
      </c>
      <c r="E462" s="72" t="e">
        <f t="shared" si="56"/>
        <v>#VALUE!</v>
      </c>
      <c r="F462" s="71" t="e">
        <f t="shared" si="57"/>
        <v>#VALUE!</v>
      </c>
      <c r="G462" s="71" t="str">
        <f t="shared" si="60"/>
        <v/>
      </c>
      <c r="H462" s="71" t="str">
        <f t="shared" si="61"/>
        <v/>
      </c>
      <c r="I462" s="71" t="e">
        <f t="shared" si="58"/>
        <v>#VALUE!</v>
      </c>
      <c r="J462" s="71">
        <f>SUM($H$27:$H462)</f>
        <v>0</v>
      </c>
    </row>
    <row r="463" spans="1:10" x14ac:dyDescent="0.2">
      <c r="A463" s="3" t="str">
        <f t="shared" si="59"/>
        <v/>
      </c>
      <c r="B463" s="70" t="str">
        <f t="shared" si="55"/>
        <v/>
      </c>
      <c r="C463" s="71" t="str">
        <f t="shared" si="63"/>
        <v/>
      </c>
      <c r="D463" s="71" t="str">
        <f t="shared" si="62"/>
        <v/>
      </c>
      <c r="E463" s="72" t="e">
        <f t="shared" si="56"/>
        <v>#VALUE!</v>
      </c>
      <c r="F463" s="71" t="e">
        <f t="shared" si="57"/>
        <v>#VALUE!</v>
      </c>
      <c r="G463" s="71" t="str">
        <f t="shared" si="60"/>
        <v/>
      </c>
      <c r="H463" s="71" t="str">
        <f t="shared" si="61"/>
        <v/>
      </c>
      <c r="I463" s="71" t="e">
        <f t="shared" si="58"/>
        <v>#VALUE!</v>
      </c>
      <c r="J463" s="71">
        <f>SUM($H$27:$H463)</f>
        <v>0</v>
      </c>
    </row>
    <row r="464" spans="1:10" x14ac:dyDescent="0.2">
      <c r="A464" s="3" t="str">
        <f t="shared" si="59"/>
        <v/>
      </c>
      <c r="B464" s="70" t="str">
        <f t="shared" si="55"/>
        <v/>
      </c>
      <c r="C464" s="71" t="str">
        <f t="shared" si="63"/>
        <v/>
      </c>
      <c r="D464" s="71" t="str">
        <f t="shared" si="62"/>
        <v/>
      </c>
      <c r="E464" s="72" t="e">
        <f t="shared" si="56"/>
        <v>#VALUE!</v>
      </c>
      <c r="F464" s="71" t="e">
        <f t="shared" si="57"/>
        <v>#VALUE!</v>
      </c>
      <c r="G464" s="71" t="str">
        <f t="shared" si="60"/>
        <v/>
      </c>
      <c r="H464" s="71" t="str">
        <f t="shared" si="61"/>
        <v/>
      </c>
      <c r="I464" s="71" t="e">
        <f t="shared" si="58"/>
        <v>#VALUE!</v>
      </c>
      <c r="J464" s="71">
        <f>SUM($H$27:$H464)</f>
        <v>0</v>
      </c>
    </row>
    <row r="465" spans="1:10" x14ac:dyDescent="0.2">
      <c r="A465" s="3" t="str">
        <f t="shared" si="59"/>
        <v/>
      </c>
      <c r="B465" s="70" t="str">
        <f t="shared" si="55"/>
        <v/>
      </c>
      <c r="C465" s="71" t="str">
        <f t="shared" si="63"/>
        <v/>
      </c>
      <c r="D465" s="71" t="str">
        <f t="shared" si="62"/>
        <v/>
      </c>
      <c r="E465" s="72" t="e">
        <f t="shared" si="56"/>
        <v>#VALUE!</v>
      </c>
      <c r="F465" s="71" t="e">
        <f t="shared" si="57"/>
        <v>#VALUE!</v>
      </c>
      <c r="G465" s="71" t="str">
        <f t="shared" si="60"/>
        <v/>
      </c>
      <c r="H465" s="71" t="str">
        <f t="shared" si="61"/>
        <v/>
      </c>
      <c r="I465" s="71" t="e">
        <f t="shared" si="58"/>
        <v>#VALUE!</v>
      </c>
      <c r="J465" s="71">
        <f>SUM($H$27:$H465)</f>
        <v>0</v>
      </c>
    </row>
    <row r="466" spans="1:10" x14ac:dyDescent="0.2">
      <c r="A466" s="3" t="str">
        <f t="shared" si="59"/>
        <v/>
      </c>
      <c r="B466" s="70" t="str">
        <f t="shared" si="55"/>
        <v/>
      </c>
      <c r="C466" s="71" t="str">
        <f t="shared" si="63"/>
        <v/>
      </c>
      <c r="D466" s="71" t="str">
        <f t="shared" si="62"/>
        <v/>
      </c>
      <c r="E466" s="72" t="e">
        <f t="shared" si="56"/>
        <v>#VALUE!</v>
      </c>
      <c r="F466" s="71" t="e">
        <f t="shared" si="57"/>
        <v>#VALUE!</v>
      </c>
      <c r="G466" s="71" t="str">
        <f t="shared" si="60"/>
        <v/>
      </c>
      <c r="H466" s="71" t="str">
        <f t="shared" si="61"/>
        <v/>
      </c>
      <c r="I466" s="71" t="e">
        <f t="shared" si="58"/>
        <v>#VALUE!</v>
      </c>
      <c r="J466" s="71">
        <f>SUM($H$27:$H466)</f>
        <v>0</v>
      </c>
    </row>
    <row r="467" spans="1:10" x14ac:dyDescent="0.2">
      <c r="A467" s="3" t="str">
        <f t="shared" si="59"/>
        <v/>
      </c>
      <c r="B467" s="70" t="str">
        <f t="shared" si="55"/>
        <v/>
      </c>
      <c r="C467" s="71" t="str">
        <f t="shared" si="63"/>
        <v/>
      </c>
      <c r="D467" s="71" t="str">
        <f t="shared" si="62"/>
        <v/>
      </c>
      <c r="E467" s="72" t="e">
        <f t="shared" si="56"/>
        <v>#VALUE!</v>
      </c>
      <c r="F467" s="71" t="e">
        <f t="shared" si="57"/>
        <v>#VALUE!</v>
      </c>
      <c r="G467" s="71" t="str">
        <f t="shared" si="60"/>
        <v/>
      </c>
      <c r="H467" s="71" t="str">
        <f t="shared" si="61"/>
        <v/>
      </c>
      <c r="I467" s="71" t="e">
        <f t="shared" si="58"/>
        <v>#VALUE!</v>
      </c>
      <c r="J467" s="71">
        <f>SUM($H$27:$H467)</f>
        <v>0</v>
      </c>
    </row>
    <row r="468" spans="1:10" x14ac:dyDescent="0.2">
      <c r="A468" s="3" t="str">
        <f t="shared" si="59"/>
        <v/>
      </c>
      <c r="B468" s="70" t="str">
        <f t="shared" si="55"/>
        <v/>
      </c>
      <c r="C468" s="71" t="str">
        <f t="shared" si="63"/>
        <v/>
      </c>
      <c r="D468" s="71" t="str">
        <f t="shared" si="62"/>
        <v/>
      </c>
      <c r="E468" s="72" t="e">
        <f t="shared" si="56"/>
        <v>#VALUE!</v>
      </c>
      <c r="F468" s="71" t="e">
        <f t="shared" si="57"/>
        <v>#VALUE!</v>
      </c>
      <c r="G468" s="71" t="str">
        <f t="shared" si="60"/>
        <v/>
      </c>
      <c r="H468" s="71" t="str">
        <f t="shared" si="61"/>
        <v/>
      </c>
      <c r="I468" s="71" t="e">
        <f t="shared" si="58"/>
        <v>#VALUE!</v>
      </c>
      <c r="J468" s="71">
        <f>SUM($H$27:$H468)</f>
        <v>0</v>
      </c>
    </row>
    <row r="469" spans="1:10" x14ac:dyDescent="0.2">
      <c r="A469" s="3" t="str">
        <f t="shared" si="59"/>
        <v/>
      </c>
      <c r="B469" s="70" t="str">
        <f t="shared" si="55"/>
        <v/>
      </c>
      <c r="C469" s="71" t="str">
        <f t="shared" si="63"/>
        <v/>
      </c>
      <c r="D469" s="71" t="str">
        <f t="shared" si="62"/>
        <v/>
      </c>
      <c r="E469" s="72" t="e">
        <f t="shared" si="56"/>
        <v>#VALUE!</v>
      </c>
      <c r="F469" s="71" t="e">
        <f t="shared" si="57"/>
        <v>#VALUE!</v>
      </c>
      <c r="G469" s="71" t="str">
        <f t="shared" si="60"/>
        <v/>
      </c>
      <c r="H469" s="71" t="str">
        <f t="shared" si="61"/>
        <v/>
      </c>
      <c r="I469" s="71" t="e">
        <f t="shared" si="58"/>
        <v>#VALUE!</v>
      </c>
      <c r="J469" s="71">
        <f>SUM($H$27:$H469)</f>
        <v>0</v>
      </c>
    </row>
    <row r="470" spans="1:10" x14ac:dyDescent="0.2">
      <c r="A470" s="3" t="str">
        <f t="shared" si="59"/>
        <v/>
      </c>
      <c r="B470" s="70" t="str">
        <f t="shared" si="55"/>
        <v/>
      </c>
      <c r="C470" s="71" t="str">
        <f t="shared" si="63"/>
        <v/>
      </c>
      <c r="D470" s="71" t="str">
        <f t="shared" si="62"/>
        <v/>
      </c>
      <c r="E470" s="72" t="e">
        <f t="shared" si="56"/>
        <v>#VALUE!</v>
      </c>
      <c r="F470" s="71" t="e">
        <f t="shared" si="57"/>
        <v>#VALUE!</v>
      </c>
      <c r="G470" s="71" t="str">
        <f t="shared" si="60"/>
        <v/>
      </c>
      <c r="H470" s="71" t="str">
        <f t="shared" si="61"/>
        <v/>
      </c>
      <c r="I470" s="71" t="e">
        <f t="shared" si="58"/>
        <v>#VALUE!</v>
      </c>
      <c r="J470" s="71">
        <f>SUM($H$27:$H470)</f>
        <v>0</v>
      </c>
    </row>
    <row r="471" spans="1:10" x14ac:dyDescent="0.2">
      <c r="A471" s="3" t="str">
        <f t="shared" si="59"/>
        <v/>
      </c>
      <c r="B471" s="70" t="str">
        <f t="shared" si="55"/>
        <v/>
      </c>
      <c r="C471" s="71" t="str">
        <f t="shared" si="63"/>
        <v/>
      </c>
      <c r="D471" s="71" t="str">
        <f t="shared" si="62"/>
        <v/>
      </c>
      <c r="E471" s="72" t="e">
        <f t="shared" si="56"/>
        <v>#VALUE!</v>
      </c>
      <c r="F471" s="71" t="e">
        <f t="shared" si="57"/>
        <v>#VALUE!</v>
      </c>
      <c r="G471" s="71" t="str">
        <f t="shared" si="60"/>
        <v/>
      </c>
      <c r="H471" s="71" t="str">
        <f t="shared" si="61"/>
        <v/>
      </c>
      <c r="I471" s="71" t="e">
        <f t="shared" si="58"/>
        <v>#VALUE!</v>
      </c>
      <c r="J471" s="71">
        <f>SUM($H$27:$H471)</f>
        <v>0</v>
      </c>
    </row>
    <row r="472" spans="1:10" x14ac:dyDescent="0.2">
      <c r="A472" s="3" t="str">
        <f t="shared" si="59"/>
        <v/>
      </c>
      <c r="B472" s="70" t="str">
        <f t="shared" si="55"/>
        <v/>
      </c>
      <c r="C472" s="71" t="str">
        <f t="shared" si="63"/>
        <v/>
      </c>
      <c r="D472" s="71" t="str">
        <f t="shared" si="62"/>
        <v/>
      </c>
      <c r="E472" s="72" t="e">
        <f t="shared" si="56"/>
        <v>#VALUE!</v>
      </c>
      <c r="F472" s="71" t="e">
        <f t="shared" si="57"/>
        <v>#VALUE!</v>
      </c>
      <c r="G472" s="71" t="str">
        <f t="shared" si="60"/>
        <v/>
      </c>
      <c r="H472" s="71" t="str">
        <f t="shared" si="61"/>
        <v/>
      </c>
      <c r="I472" s="71" t="e">
        <f t="shared" si="58"/>
        <v>#VALUE!</v>
      </c>
      <c r="J472" s="71">
        <f>SUM($H$27:$H472)</f>
        <v>0</v>
      </c>
    </row>
    <row r="473" spans="1:10" x14ac:dyDescent="0.2">
      <c r="A473" s="3" t="str">
        <f t="shared" si="59"/>
        <v/>
      </c>
      <c r="B473" s="70" t="str">
        <f t="shared" si="55"/>
        <v/>
      </c>
      <c r="C473" s="71" t="str">
        <f t="shared" si="63"/>
        <v/>
      </c>
      <c r="D473" s="71" t="str">
        <f t="shared" si="62"/>
        <v/>
      </c>
      <c r="E473" s="72" t="e">
        <f t="shared" si="56"/>
        <v>#VALUE!</v>
      </c>
      <c r="F473" s="71" t="e">
        <f t="shared" si="57"/>
        <v>#VALUE!</v>
      </c>
      <c r="G473" s="71" t="str">
        <f t="shared" si="60"/>
        <v/>
      </c>
      <c r="H473" s="71" t="str">
        <f t="shared" si="61"/>
        <v/>
      </c>
      <c r="I473" s="71" t="e">
        <f t="shared" si="58"/>
        <v>#VALUE!</v>
      </c>
      <c r="J473" s="71">
        <f>SUM($H$27:$H473)</f>
        <v>0</v>
      </c>
    </row>
    <row r="474" spans="1:10" x14ac:dyDescent="0.2">
      <c r="A474" s="3" t="str">
        <f t="shared" si="59"/>
        <v/>
      </c>
      <c r="B474" s="70" t="str">
        <f t="shared" si="55"/>
        <v/>
      </c>
      <c r="C474" s="71" t="str">
        <f t="shared" si="63"/>
        <v/>
      </c>
      <c r="D474" s="71" t="str">
        <f t="shared" si="62"/>
        <v/>
      </c>
      <c r="E474" s="72" t="e">
        <f t="shared" si="56"/>
        <v>#VALUE!</v>
      </c>
      <c r="F474" s="71" t="e">
        <f t="shared" si="57"/>
        <v>#VALUE!</v>
      </c>
      <c r="G474" s="71" t="str">
        <f t="shared" si="60"/>
        <v/>
      </c>
      <c r="H474" s="71" t="str">
        <f t="shared" si="61"/>
        <v/>
      </c>
      <c r="I474" s="71" t="e">
        <f t="shared" si="58"/>
        <v>#VALUE!</v>
      </c>
      <c r="J474" s="71">
        <f>SUM($H$27:$H474)</f>
        <v>0</v>
      </c>
    </row>
    <row r="475" spans="1:10" x14ac:dyDescent="0.2">
      <c r="A475" s="3" t="str">
        <f t="shared" si="59"/>
        <v/>
      </c>
      <c r="B475" s="70" t="str">
        <f t="shared" ref="B475:B506" si="64">IF(Pay_Num&lt;&gt;"",DATE(YEAR(Loan_Start),MONTH(Loan_Start)+(Pay_Num)*12/Num_Pmt_Per_Year,DAY(Loan_Start)),"")</f>
        <v/>
      </c>
      <c r="C475" s="71" t="str">
        <f t="shared" si="63"/>
        <v/>
      </c>
      <c r="D475" s="71" t="str">
        <f t="shared" si="62"/>
        <v/>
      </c>
      <c r="E475" s="72" t="e">
        <f t="shared" ref="E475:E506" si="65">IF(AND(Pay_Num&lt;&gt;"",Sched_Pay+Scheduled_Extra_Payments&lt;Beg_Bal),Scheduled_Extra_Payments,IF(AND(Pay_Num&lt;&gt;"",Beg_Bal-Sched_Pay&gt;0),Beg_Bal-Sched_Pay,IF(Pay_Num&lt;&gt;"",0,"")))</f>
        <v>#VALUE!</v>
      </c>
      <c r="F475" s="71" t="e">
        <f t="shared" ref="F475:F506" si="66">IF(AND(Pay_Num&lt;&gt;"",Sched_Pay+Extra_Pay&lt;Beg_Bal),Sched_Pay+Extra_Pay,IF(Pay_Num&lt;&gt;"",Beg_Bal,""))</f>
        <v>#VALUE!</v>
      </c>
      <c r="G475" s="71" t="str">
        <f t="shared" si="60"/>
        <v/>
      </c>
      <c r="H475" s="71" t="str">
        <f t="shared" si="61"/>
        <v/>
      </c>
      <c r="I475" s="71" t="e">
        <f t="shared" ref="I475:I506" si="67">IF(AND(Pay_Num&lt;&gt;"",Sched_Pay+Extra_Pay&lt;Beg_Bal),Beg_Bal-Princ,IF(Pay_Num&lt;&gt;"",0,""))</f>
        <v>#VALUE!</v>
      </c>
      <c r="J475" s="71">
        <f>SUM($H$27:$H475)</f>
        <v>0</v>
      </c>
    </row>
    <row r="476" spans="1:10" x14ac:dyDescent="0.2">
      <c r="A476" s="3" t="str">
        <f t="shared" ref="A476:A506" si="68">IF(Values_Entered,A475+1,"")</f>
        <v/>
      </c>
      <c r="B476" s="70" t="str">
        <f t="shared" si="64"/>
        <v/>
      </c>
      <c r="C476" s="71" t="str">
        <f t="shared" si="63"/>
        <v/>
      </c>
      <c r="D476" s="71" t="str">
        <f t="shared" si="62"/>
        <v/>
      </c>
      <c r="E476" s="72" t="e">
        <f t="shared" si="65"/>
        <v>#VALUE!</v>
      </c>
      <c r="F476" s="71" t="e">
        <f t="shared" si="66"/>
        <v>#VALUE!</v>
      </c>
      <c r="G476" s="71" t="str">
        <f t="shared" ref="G476:G506" si="69">IF(Pay_Num&lt;&gt;"",Total_Pay-Int,"")</f>
        <v/>
      </c>
      <c r="H476" s="71" t="str">
        <f t="shared" ref="H476:H506" si="70">IF(Pay_Num&lt;&gt;"",Beg_Bal*Interest_Rate/Num_Pmt_Per_Year,"")</f>
        <v/>
      </c>
      <c r="I476" s="71" t="e">
        <f t="shared" si="67"/>
        <v>#VALUE!</v>
      </c>
      <c r="J476" s="71">
        <f>SUM($H$27:$H476)</f>
        <v>0</v>
      </c>
    </row>
    <row r="477" spans="1:10" x14ac:dyDescent="0.2">
      <c r="A477" s="3" t="str">
        <f t="shared" si="68"/>
        <v/>
      </c>
      <c r="B477" s="70" t="str">
        <f t="shared" si="64"/>
        <v/>
      </c>
      <c r="C477" s="71" t="str">
        <f t="shared" si="63"/>
        <v/>
      </c>
      <c r="D477" s="71" t="str">
        <f t="shared" ref="D477:D506" si="71">IF(Pay_Num&lt;&gt;"",Scheduled_Monthly_Payment,"")</f>
        <v/>
      </c>
      <c r="E477" s="72" t="e">
        <f t="shared" si="65"/>
        <v>#VALUE!</v>
      </c>
      <c r="F477" s="71" t="e">
        <f t="shared" si="66"/>
        <v>#VALUE!</v>
      </c>
      <c r="G477" s="71" t="str">
        <f t="shared" si="69"/>
        <v/>
      </c>
      <c r="H477" s="71" t="str">
        <f t="shared" si="70"/>
        <v/>
      </c>
      <c r="I477" s="71" t="e">
        <f t="shared" si="67"/>
        <v>#VALUE!</v>
      </c>
      <c r="J477" s="71">
        <f>SUM($H$27:$H477)</f>
        <v>0</v>
      </c>
    </row>
    <row r="478" spans="1:10" x14ac:dyDescent="0.2">
      <c r="A478" s="3" t="str">
        <f t="shared" si="68"/>
        <v/>
      </c>
      <c r="B478" s="70" t="str">
        <f t="shared" si="64"/>
        <v/>
      </c>
      <c r="C478" s="71" t="str">
        <f t="shared" si="63"/>
        <v/>
      </c>
      <c r="D478" s="71" t="str">
        <f t="shared" si="71"/>
        <v/>
      </c>
      <c r="E478" s="72" t="e">
        <f t="shared" si="65"/>
        <v>#VALUE!</v>
      </c>
      <c r="F478" s="71" t="e">
        <f t="shared" si="66"/>
        <v>#VALUE!</v>
      </c>
      <c r="G478" s="71" t="str">
        <f t="shared" si="69"/>
        <v/>
      </c>
      <c r="H478" s="71" t="str">
        <f t="shared" si="70"/>
        <v/>
      </c>
      <c r="I478" s="71" t="e">
        <f t="shared" si="67"/>
        <v>#VALUE!</v>
      </c>
      <c r="J478" s="71">
        <f>SUM($H$27:$H478)</f>
        <v>0</v>
      </c>
    </row>
    <row r="479" spans="1:10" x14ac:dyDescent="0.2">
      <c r="A479" s="3" t="str">
        <f t="shared" si="68"/>
        <v/>
      </c>
      <c r="B479" s="70" t="str">
        <f t="shared" si="64"/>
        <v/>
      </c>
      <c r="C479" s="71" t="str">
        <f t="shared" si="63"/>
        <v/>
      </c>
      <c r="D479" s="71" t="str">
        <f t="shared" si="71"/>
        <v/>
      </c>
      <c r="E479" s="72" t="e">
        <f t="shared" si="65"/>
        <v>#VALUE!</v>
      </c>
      <c r="F479" s="71" t="e">
        <f t="shared" si="66"/>
        <v>#VALUE!</v>
      </c>
      <c r="G479" s="71" t="str">
        <f t="shared" si="69"/>
        <v/>
      </c>
      <c r="H479" s="71" t="str">
        <f t="shared" si="70"/>
        <v/>
      </c>
      <c r="I479" s="71" t="e">
        <f t="shared" si="67"/>
        <v>#VALUE!</v>
      </c>
      <c r="J479" s="71">
        <f>SUM($H$27:$H479)</f>
        <v>0</v>
      </c>
    </row>
    <row r="480" spans="1:10" x14ac:dyDescent="0.2">
      <c r="A480" s="3" t="str">
        <f t="shared" si="68"/>
        <v/>
      </c>
      <c r="B480" s="70" t="str">
        <f t="shared" si="64"/>
        <v/>
      </c>
      <c r="C480" s="71" t="str">
        <f t="shared" si="63"/>
        <v/>
      </c>
      <c r="D480" s="71" t="str">
        <f t="shared" si="71"/>
        <v/>
      </c>
      <c r="E480" s="72" t="e">
        <f t="shared" si="65"/>
        <v>#VALUE!</v>
      </c>
      <c r="F480" s="71" t="e">
        <f t="shared" si="66"/>
        <v>#VALUE!</v>
      </c>
      <c r="G480" s="71" t="str">
        <f t="shared" si="69"/>
        <v/>
      </c>
      <c r="H480" s="71" t="str">
        <f t="shared" si="70"/>
        <v/>
      </c>
      <c r="I480" s="71" t="e">
        <f t="shared" si="67"/>
        <v>#VALUE!</v>
      </c>
      <c r="J480" s="71">
        <f>SUM($H$27:$H480)</f>
        <v>0</v>
      </c>
    </row>
    <row r="481" spans="1:10" x14ac:dyDescent="0.2">
      <c r="A481" s="3" t="str">
        <f t="shared" si="68"/>
        <v/>
      </c>
      <c r="B481" s="70" t="str">
        <f t="shared" si="64"/>
        <v/>
      </c>
      <c r="C481" s="71" t="str">
        <f t="shared" si="63"/>
        <v/>
      </c>
      <c r="D481" s="71" t="str">
        <f t="shared" si="71"/>
        <v/>
      </c>
      <c r="E481" s="72" t="e">
        <f t="shared" si="65"/>
        <v>#VALUE!</v>
      </c>
      <c r="F481" s="71" t="e">
        <f t="shared" si="66"/>
        <v>#VALUE!</v>
      </c>
      <c r="G481" s="71" t="str">
        <f t="shared" si="69"/>
        <v/>
      </c>
      <c r="H481" s="71" t="str">
        <f t="shared" si="70"/>
        <v/>
      </c>
      <c r="I481" s="71" t="e">
        <f t="shared" si="67"/>
        <v>#VALUE!</v>
      </c>
      <c r="J481" s="71">
        <f>SUM($H$27:$H481)</f>
        <v>0</v>
      </c>
    </row>
    <row r="482" spans="1:10" x14ac:dyDescent="0.2">
      <c r="A482" s="3" t="str">
        <f t="shared" si="68"/>
        <v/>
      </c>
      <c r="B482" s="70" t="str">
        <f t="shared" si="64"/>
        <v/>
      </c>
      <c r="C482" s="71" t="str">
        <f t="shared" si="63"/>
        <v/>
      </c>
      <c r="D482" s="71" t="str">
        <f t="shared" si="71"/>
        <v/>
      </c>
      <c r="E482" s="72" t="e">
        <f t="shared" si="65"/>
        <v>#VALUE!</v>
      </c>
      <c r="F482" s="71" t="e">
        <f t="shared" si="66"/>
        <v>#VALUE!</v>
      </c>
      <c r="G482" s="71" t="str">
        <f t="shared" si="69"/>
        <v/>
      </c>
      <c r="H482" s="71" t="str">
        <f t="shared" si="70"/>
        <v/>
      </c>
      <c r="I482" s="71" t="e">
        <f t="shared" si="67"/>
        <v>#VALUE!</v>
      </c>
      <c r="J482" s="71">
        <f>SUM($H$27:$H482)</f>
        <v>0</v>
      </c>
    </row>
    <row r="483" spans="1:10" x14ac:dyDescent="0.2">
      <c r="A483" s="3" t="str">
        <f t="shared" si="68"/>
        <v/>
      </c>
      <c r="B483" s="70" t="str">
        <f t="shared" si="64"/>
        <v/>
      </c>
      <c r="C483" s="71" t="str">
        <f t="shared" si="63"/>
        <v/>
      </c>
      <c r="D483" s="71" t="str">
        <f t="shared" si="71"/>
        <v/>
      </c>
      <c r="E483" s="72" t="e">
        <f t="shared" si="65"/>
        <v>#VALUE!</v>
      </c>
      <c r="F483" s="71" t="e">
        <f t="shared" si="66"/>
        <v>#VALUE!</v>
      </c>
      <c r="G483" s="71" t="str">
        <f t="shared" si="69"/>
        <v/>
      </c>
      <c r="H483" s="71" t="str">
        <f t="shared" si="70"/>
        <v/>
      </c>
      <c r="I483" s="71" t="e">
        <f t="shared" si="67"/>
        <v>#VALUE!</v>
      </c>
      <c r="J483" s="71">
        <f>SUM($H$27:$H483)</f>
        <v>0</v>
      </c>
    </row>
    <row r="484" spans="1:10" x14ac:dyDescent="0.2">
      <c r="A484" s="3" t="str">
        <f t="shared" si="68"/>
        <v/>
      </c>
      <c r="B484" s="70" t="str">
        <f t="shared" si="64"/>
        <v/>
      </c>
      <c r="C484" s="71" t="str">
        <f t="shared" si="63"/>
        <v/>
      </c>
      <c r="D484" s="71" t="str">
        <f t="shared" si="71"/>
        <v/>
      </c>
      <c r="E484" s="72" t="e">
        <f t="shared" si="65"/>
        <v>#VALUE!</v>
      </c>
      <c r="F484" s="71" t="e">
        <f t="shared" si="66"/>
        <v>#VALUE!</v>
      </c>
      <c r="G484" s="71" t="str">
        <f t="shared" si="69"/>
        <v/>
      </c>
      <c r="H484" s="71" t="str">
        <f t="shared" si="70"/>
        <v/>
      </c>
      <c r="I484" s="71" t="e">
        <f t="shared" si="67"/>
        <v>#VALUE!</v>
      </c>
      <c r="J484" s="71">
        <f>SUM($H$27:$H484)</f>
        <v>0</v>
      </c>
    </row>
    <row r="485" spans="1:10" x14ac:dyDescent="0.2">
      <c r="A485" s="3" t="str">
        <f t="shared" si="68"/>
        <v/>
      </c>
      <c r="B485" s="70" t="str">
        <f t="shared" si="64"/>
        <v/>
      </c>
      <c r="C485" s="71" t="str">
        <f t="shared" si="63"/>
        <v/>
      </c>
      <c r="D485" s="71" t="str">
        <f t="shared" si="71"/>
        <v/>
      </c>
      <c r="E485" s="72" t="e">
        <f t="shared" si="65"/>
        <v>#VALUE!</v>
      </c>
      <c r="F485" s="71" t="e">
        <f t="shared" si="66"/>
        <v>#VALUE!</v>
      </c>
      <c r="G485" s="71" t="str">
        <f t="shared" si="69"/>
        <v/>
      </c>
      <c r="H485" s="71" t="str">
        <f t="shared" si="70"/>
        <v/>
      </c>
      <c r="I485" s="71" t="e">
        <f t="shared" si="67"/>
        <v>#VALUE!</v>
      </c>
      <c r="J485" s="71">
        <f>SUM($H$27:$H485)</f>
        <v>0</v>
      </c>
    </row>
    <row r="486" spans="1:10" x14ac:dyDescent="0.2">
      <c r="A486" s="3" t="str">
        <f t="shared" si="68"/>
        <v/>
      </c>
      <c r="B486" s="70" t="str">
        <f t="shared" si="64"/>
        <v/>
      </c>
      <c r="C486" s="71" t="str">
        <f t="shared" si="63"/>
        <v/>
      </c>
      <c r="D486" s="71" t="str">
        <f t="shared" si="71"/>
        <v/>
      </c>
      <c r="E486" s="72" t="e">
        <f t="shared" si="65"/>
        <v>#VALUE!</v>
      </c>
      <c r="F486" s="71" t="e">
        <f t="shared" si="66"/>
        <v>#VALUE!</v>
      </c>
      <c r="G486" s="71" t="str">
        <f t="shared" si="69"/>
        <v/>
      </c>
      <c r="H486" s="71" t="str">
        <f t="shared" si="70"/>
        <v/>
      </c>
      <c r="I486" s="71" t="e">
        <f t="shared" si="67"/>
        <v>#VALUE!</v>
      </c>
      <c r="J486" s="71">
        <f>SUM($H$27:$H486)</f>
        <v>0</v>
      </c>
    </row>
    <row r="487" spans="1:10" x14ac:dyDescent="0.2">
      <c r="A487" s="3" t="str">
        <f t="shared" si="68"/>
        <v/>
      </c>
      <c r="B487" s="70" t="str">
        <f t="shared" si="64"/>
        <v/>
      </c>
      <c r="C487" s="71" t="str">
        <f t="shared" si="63"/>
        <v/>
      </c>
      <c r="D487" s="71" t="str">
        <f t="shared" si="71"/>
        <v/>
      </c>
      <c r="E487" s="72" t="e">
        <f t="shared" si="65"/>
        <v>#VALUE!</v>
      </c>
      <c r="F487" s="71" t="e">
        <f t="shared" si="66"/>
        <v>#VALUE!</v>
      </c>
      <c r="G487" s="71" t="str">
        <f t="shared" si="69"/>
        <v/>
      </c>
      <c r="H487" s="71" t="str">
        <f t="shared" si="70"/>
        <v/>
      </c>
      <c r="I487" s="71" t="e">
        <f t="shared" si="67"/>
        <v>#VALUE!</v>
      </c>
      <c r="J487" s="71">
        <f>SUM($H$27:$H487)</f>
        <v>0</v>
      </c>
    </row>
    <row r="488" spans="1:10" x14ac:dyDescent="0.2">
      <c r="A488" s="3" t="str">
        <f t="shared" si="68"/>
        <v/>
      </c>
      <c r="B488" s="70" t="str">
        <f t="shared" si="64"/>
        <v/>
      </c>
      <c r="C488" s="71" t="str">
        <f t="shared" si="63"/>
        <v/>
      </c>
      <c r="D488" s="71" t="str">
        <f t="shared" si="71"/>
        <v/>
      </c>
      <c r="E488" s="72" t="e">
        <f t="shared" si="65"/>
        <v>#VALUE!</v>
      </c>
      <c r="F488" s="71" t="e">
        <f t="shared" si="66"/>
        <v>#VALUE!</v>
      </c>
      <c r="G488" s="71" t="str">
        <f t="shared" si="69"/>
        <v/>
      </c>
      <c r="H488" s="71" t="str">
        <f t="shared" si="70"/>
        <v/>
      </c>
      <c r="I488" s="71" t="e">
        <f t="shared" si="67"/>
        <v>#VALUE!</v>
      </c>
      <c r="J488" s="71">
        <f>SUM($H$27:$H488)</f>
        <v>0</v>
      </c>
    </row>
    <row r="489" spans="1:10" x14ac:dyDescent="0.2">
      <c r="A489" s="3" t="str">
        <f t="shared" si="68"/>
        <v/>
      </c>
      <c r="B489" s="70" t="str">
        <f t="shared" si="64"/>
        <v/>
      </c>
      <c r="C489" s="71" t="str">
        <f t="shared" si="63"/>
        <v/>
      </c>
      <c r="D489" s="71" t="str">
        <f t="shared" si="71"/>
        <v/>
      </c>
      <c r="E489" s="72" t="e">
        <f t="shared" si="65"/>
        <v>#VALUE!</v>
      </c>
      <c r="F489" s="71" t="e">
        <f t="shared" si="66"/>
        <v>#VALUE!</v>
      </c>
      <c r="G489" s="71" t="str">
        <f t="shared" si="69"/>
        <v/>
      </c>
      <c r="H489" s="71" t="str">
        <f t="shared" si="70"/>
        <v/>
      </c>
      <c r="I489" s="71" t="e">
        <f t="shared" si="67"/>
        <v>#VALUE!</v>
      </c>
      <c r="J489" s="71">
        <f>SUM($H$27:$H489)</f>
        <v>0</v>
      </c>
    </row>
    <row r="490" spans="1:10" x14ac:dyDescent="0.2">
      <c r="A490" s="3" t="str">
        <f t="shared" si="68"/>
        <v/>
      </c>
      <c r="B490" s="70" t="str">
        <f t="shared" si="64"/>
        <v/>
      </c>
      <c r="C490" s="71" t="str">
        <f t="shared" si="63"/>
        <v/>
      </c>
      <c r="D490" s="71" t="str">
        <f t="shared" si="71"/>
        <v/>
      </c>
      <c r="E490" s="72" t="e">
        <f t="shared" si="65"/>
        <v>#VALUE!</v>
      </c>
      <c r="F490" s="71" t="e">
        <f t="shared" si="66"/>
        <v>#VALUE!</v>
      </c>
      <c r="G490" s="71" t="str">
        <f t="shared" si="69"/>
        <v/>
      </c>
      <c r="H490" s="71" t="str">
        <f t="shared" si="70"/>
        <v/>
      </c>
      <c r="I490" s="71" t="e">
        <f t="shared" si="67"/>
        <v>#VALUE!</v>
      </c>
      <c r="J490" s="71">
        <f>SUM($H$27:$H490)</f>
        <v>0</v>
      </c>
    </row>
    <row r="491" spans="1:10" x14ac:dyDescent="0.2">
      <c r="A491" s="3" t="str">
        <f t="shared" si="68"/>
        <v/>
      </c>
      <c r="B491" s="70" t="str">
        <f t="shared" si="64"/>
        <v/>
      </c>
      <c r="C491" s="71" t="str">
        <f t="shared" si="63"/>
        <v/>
      </c>
      <c r="D491" s="71" t="str">
        <f t="shared" si="71"/>
        <v/>
      </c>
      <c r="E491" s="72" t="e">
        <f t="shared" si="65"/>
        <v>#VALUE!</v>
      </c>
      <c r="F491" s="71" t="e">
        <f t="shared" si="66"/>
        <v>#VALUE!</v>
      </c>
      <c r="G491" s="71" t="str">
        <f t="shared" si="69"/>
        <v/>
      </c>
      <c r="H491" s="71" t="str">
        <f t="shared" si="70"/>
        <v/>
      </c>
      <c r="I491" s="71" t="e">
        <f t="shared" si="67"/>
        <v>#VALUE!</v>
      </c>
      <c r="J491" s="71">
        <f>SUM($H$27:$H491)</f>
        <v>0</v>
      </c>
    </row>
    <row r="492" spans="1:10" x14ac:dyDescent="0.2">
      <c r="A492" s="3" t="str">
        <f t="shared" si="68"/>
        <v/>
      </c>
      <c r="B492" s="70" t="str">
        <f t="shared" si="64"/>
        <v/>
      </c>
      <c r="C492" s="71" t="str">
        <f t="shared" si="63"/>
        <v/>
      </c>
      <c r="D492" s="71" t="str">
        <f t="shared" si="71"/>
        <v/>
      </c>
      <c r="E492" s="72" t="e">
        <f t="shared" si="65"/>
        <v>#VALUE!</v>
      </c>
      <c r="F492" s="71" t="e">
        <f t="shared" si="66"/>
        <v>#VALUE!</v>
      </c>
      <c r="G492" s="71" t="str">
        <f t="shared" si="69"/>
        <v/>
      </c>
      <c r="H492" s="71" t="str">
        <f t="shared" si="70"/>
        <v/>
      </c>
      <c r="I492" s="71" t="e">
        <f t="shared" si="67"/>
        <v>#VALUE!</v>
      </c>
      <c r="J492" s="71">
        <f>SUM($H$27:$H492)</f>
        <v>0</v>
      </c>
    </row>
    <row r="493" spans="1:10" x14ac:dyDescent="0.2">
      <c r="A493" s="3" t="str">
        <f t="shared" si="68"/>
        <v/>
      </c>
      <c r="B493" s="70" t="str">
        <f t="shared" si="64"/>
        <v/>
      </c>
      <c r="C493" s="71" t="str">
        <f t="shared" si="63"/>
        <v/>
      </c>
      <c r="D493" s="71" t="str">
        <f t="shared" si="71"/>
        <v/>
      </c>
      <c r="E493" s="72" t="e">
        <f t="shared" si="65"/>
        <v>#VALUE!</v>
      </c>
      <c r="F493" s="71" t="e">
        <f t="shared" si="66"/>
        <v>#VALUE!</v>
      </c>
      <c r="G493" s="71" t="str">
        <f t="shared" si="69"/>
        <v/>
      </c>
      <c r="H493" s="71" t="str">
        <f t="shared" si="70"/>
        <v/>
      </c>
      <c r="I493" s="71" t="e">
        <f t="shared" si="67"/>
        <v>#VALUE!</v>
      </c>
      <c r="J493" s="71">
        <f>SUM($H$27:$H493)</f>
        <v>0</v>
      </c>
    </row>
    <row r="494" spans="1:10" x14ac:dyDescent="0.2">
      <c r="A494" s="3" t="str">
        <f t="shared" si="68"/>
        <v/>
      </c>
      <c r="B494" s="70" t="str">
        <f t="shared" si="64"/>
        <v/>
      </c>
      <c r="C494" s="71" t="str">
        <f t="shared" si="63"/>
        <v/>
      </c>
      <c r="D494" s="71" t="str">
        <f t="shared" si="71"/>
        <v/>
      </c>
      <c r="E494" s="72" t="e">
        <f t="shared" si="65"/>
        <v>#VALUE!</v>
      </c>
      <c r="F494" s="71" t="e">
        <f t="shared" si="66"/>
        <v>#VALUE!</v>
      </c>
      <c r="G494" s="71" t="str">
        <f t="shared" si="69"/>
        <v/>
      </c>
      <c r="H494" s="71" t="str">
        <f t="shared" si="70"/>
        <v/>
      </c>
      <c r="I494" s="71" t="e">
        <f t="shared" si="67"/>
        <v>#VALUE!</v>
      </c>
      <c r="J494" s="71">
        <f>SUM($H$27:$H494)</f>
        <v>0</v>
      </c>
    </row>
    <row r="495" spans="1:10" x14ac:dyDescent="0.2">
      <c r="A495" s="3" t="str">
        <f t="shared" si="68"/>
        <v/>
      </c>
      <c r="B495" s="70" t="str">
        <f t="shared" si="64"/>
        <v/>
      </c>
      <c r="C495" s="71" t="str">
        <f t="shared" si="63"/>
        <v/>
      </c>
      <c r="D495" s="71" t="str">
        <f t="shared" si="71"/>
        <v/>
      </c>
      <c r="E495" s="72" t="e">
        <f t="shared" si="65"/>
        <v>#VALUE!</v>
      </c>
      <c r="F495" s="71" t="e">
        <f t="shared" si="66"/>
        <v>#VALUE!</v>
      </c>
      <c r="G495" s="71" t="str">
        <f t="shared" si="69"/>
        <v/>
      </c>
      <c r="H495" s="71" t="str">
        <f t="shared" si="70"/>
        <v/>
      </c>
      <c r="I495" s="71" t="e">
        <f t="shared" si="67"/>
        <v>#VALUE!</v>
      </c>
      <c r="J495" s="71">
        <f>SUM($H$27:$H495)</f>
        <v>0</v>
      </c>
    </row>
    <row r="496" spans="1:10" x14ac:dyDescent="0.2">
      <c r="A496" s="3" t="str">
        <f t="shared" si="68"/>
        <v/>
      </c>
      <c r="B496" s="70" t="str">
        <f t="shared" si="64"/>
        <v/>
      </c>
      <c r="C496" s="71" t="str">
        <f t="shared" si="63"/>
        <v/>
      </c>
      <c r="D496" s="71" t="str">
        <f t="shared" si="71"/>
        <v/>
      </c>
      <c r="E496" s="72" t="e">
        <f t="shared" si="65"/>
        <v>#VALUE!</v>
      </c>
      <c r="F496" s="71" t="e">
        <f t="shared" si="66"/>
        <v>#VALUE!</v>
      </c>
      <c r="G496" s="71" t="str">
        <f t="shared" si="69"/>
        <v/>
      </c>
      <c r="H496" s="71" t="str">
        <f t="shared" si="70"/>
        <v/>
      </c>
      <c r="I496" s="71" t="e">
        <f t="shared" si="67"/>
        <v>#VALUE!</v>
      </c>
      <c r="J496" s="71">
        <f>SUM($H$27:$H496)</f>
        <v>0</v>
      </c>
    </row>
    <row r="497" spans="1:10" x14ac:dyDescent="0.2">
      <c r="A497" s="3" t="str">
        <f t="shared" si="68"/>
        <v/>
      </c>
      <c r="B497" s="70" t="str">
        <f t="shared" si="64"/>
        <v/>
      </c>
      <c r="C497" s="71" t="str">
        <f t="shared" si="63"/>
        <v/>
      </c>
      <c r="D497" s="71" t="str">
        <f t="shared" si="71"/>
        <v/>
      </c>
      <c r="E497" s="72" t="e">
        <f t="shared" si="65"/>
        <v>#VALUE!</v>
      </c>
      <c r="F497" s="71" t="e">
        <f t="shared" si="66"/>
        <v>#VALUE!</v>
      </c>
      <c r="G497" s="71" t="str">
        <f t="shared" si="69"/>
        <v/>
      </c>
      <c r="H497" s="71" t="str">
        <f t="shared" si="70"/>
        <v/>
      </c>
      <c r="I497" s="71" t="e">
        <f t="shared" si="67"/>
        <v>#VALUE!</v>
      </c>
      <c r="J497" s="71">
        <f>SUM($H$27:$H497)</f>
        <v>0</v>
      </c>
    </row>
    <row r="498" spans="1:10" x14ac:dyDescent="0.2">
      <c r="A498" s="3" t="str">
        <f t="shared" si="68"/>
        <v/>
      </c>
      <c r="B498" s="70" t="str">
        <f t="shared" si="64"/>
        <v/>
      </c>
      <c r="C498" s="71" t="str">
        <f t="shared" si="63"/>
        <v/>
      </c>
      <c r="D498" s="71" t="str">
        <f t="shared" si="71"/>
        <v/>
      </c>
      <c r="E498" s="72" t="e">
        <f t="shared" si="65"/>
        <v>#VALUE!</v>
      </c>
      <c r="F498" s="71" t="e">
        <f t="shared" si="66"/>
        <v>#VALUE!</v>
      </c>
      <c r="G498" s="71" t="str">
        <f t="shared" si="69"/>
        <v/>
      </c>
      <c r="H498" s="71" t="str">
        <f t="shared" si="70"/>
        <v/>
      </c>
      <c r="I498" s="71" t="e">
        <f t="shared" si="67"/>
        <v>#VALUE!</v>
      </c>
      <c r="J498" s="71">
        <f>SUM($H$27:$H498)</f>
        <v>0</v>
      </c>
    </row>
    <row r="499" spans="1:10" x14ac:dyDescent="0.2">
      <c r="A499" s="3" t="str">
        <f t="shared" si="68"/>
        <v/>
      </c>
      <c r="B499" s="70" t="str">
        <f t="shared" si="64"/>
        <v/>
      </c>
      <c r="C499" s="71" t="str">
        <f t="shared" si="63"/>
        <v/>
      </c>
      <c r="D499" s="71" t="str">
        <f t="shared" si="71"/>
        <v/>
      </c>
      <c r="E499" s="72" t="e">
        <f t="shared" si="65"/>
        <v>#VALUE!</v>
      </c>
      <c r="F499" s="71" t="e">
        <f t="shared" si="66"/>
        <v>#VALUE!</v>
      </c>
      <c r="G499" s="71" t="str">
        <f t="shared" si="69"/>
        <v/>
      </c>
      <c r="H499" s="71" t="str">
        <f t="shared" si="70"/>
        <v/>
      </c>
      <c r="I499" s="71" t="e">
        <f t="shared" si="67"/>
        <v>#VALUE!</v>
      </c>
      <c r="J499" s="71">
        <f>SUM($H$27:$H499)</f>
        <v>0</v>
      </c>
    </row>
    <row r="500" spans="1:10" x14ac:dyDescent="0.2">
      <c r="A500" s="3" t="str">
        <f t="shared" si="68"/>
        <v/>
      </c>
      <c r="B500" s="70" t="str">
        <f t="shared" si="64"/>
        <v/>
      </c>
      <c r="C500" s="71" t="str">
        <f t="shared" si="63"/>
        <v/>
      </c>
      <c r="D500" s="71" t="str">
        <f t="shared" si="71"/>
        <v/>
      </c>
      <c r="E500" s="72" t="e">
        <f t="shared" si="65"/>
        <v>#VALUE!</v>
      </c>
      <c r="F500" s="71" t="e">
        <f t="shared" si="66"/>
        <v>#VALUE!</v>
      </c>
      <c r="G500" s="71" t="str">
        <f t="shared" si="69"/>
        <v/>
      </c>
      <c r="H500" s="71" t="str">
        <f t="shared" si="70"/>
        <v/>
      </c>
      <c r="I500" s="71" t="e">
        <f t="shared" si="67"/>
        <v>#VALUE!</v>
      </c>
      <c r="J500" s="71">
        <f>SUM($H$27:$H500)</f>
        <v>0</v>
      </c>
    </row>
    <row r="501" spans="1:10" x14ac:dyDescent="0.2">
      <c r="A501" s="3" t="str">
        <f t="shared" si="68"/>
        <v/>
      </c>
      <c r="B501" s="70" t="str">
        <f t="shared" si="64"/>
        <v/>
      </c>
      <c r="C501" s="71" t="str">
        <f t="shared" si="63"/>
        <v/>
      </c>
      <c r="D501" s="71" t="str">
        <f t="shared" si="71"/>
        <v/>
      </c>
      <c r="E501" s="72" t="e">
        <f t="shared" si="65"/>
        <v>#VALUE!</v>
      </c>
      <c r="F501" s="71" t="e">
        <f t="shared" si="66"/>
        <v>#VALUE!</v>
      </c>
      <c r="G501" s="71" t="str">
        <f t="shared" si="69"/>
        <v/>
      </c>
      <c r="H501" s="71" t="str">
        <f t="shared" si="70"/>
        <v/>
      </c>
      <c r="I501" s="71" t="e">
        <f t="shared" si="67"/>
        <v>#VALUE!</v>
      </c>
      <c r="J501" s="71">
        <f>SUM($H$27:$H501)</f>
        <v>0</v>
      </c>
    </row>
    <row r="502" spans="1:10" x14ac:dyDescent="0.2">
      <c r="A502" s="3" t="str">
        <f t="shared" si="68"/>
        <v/>
      </c>
      <c r="B502" s="70" t="str">
        <f t="shared" si="64"/>
        <v/>
      </c>
      <c r="C502" s="71" t="str">
        <f t="shared" si="63"/>
        <v/>
      </c>
      <c r="D502" s="71" t="str">
        <f t="shared" si="71"/>
        <v/>
      </c>
      <c r="E502" s="72" t="e">
        <f t="shared" si="65"/>
        <v>#VALUE!</v>
      </c>
      <c r="F502" s="71" t="e">
        <f t="shared" si="66"/>
        <v>#VALUE!</v>
      </c>
      <c r="G502" s="71" t="str">
        <f t="shared" si="69"/>
        <v/>
      </c>
      <c r="H502" s="71" t="str">
        <f t="shared" si="70"/>
        <v/>
      </c>
      <c r="I502" s="71" t="e">
        <f t="shared" si="67"/>
        <v>#VALUE!</v>
      </c>
      <c r="J502" s="71">
        <f>SUM($H$27:$H502)</f>
        <v>0</v>
      </c>
    </row>
    <row r="503" spans="1:10" x14ac:dyDescent="0.2">
      <c r="A503" s="3" t="str">
        <f t="shared" si="68"/>
        <v/>
      </c>
      <c r="B503" s="70" t="str">
        <f t="shared" si="64"/>
        <v/>
      </c>
      <c r="C503" s="71" t="str">
        <f t="shared" si="63"/>
        <v/>
      </c>
      <c r="D503" s="71" t="str">
        <f t="shared" si="71"/>
        <v/>
      </c>
      <c r="E503" s="72" t="e">
        <f t="shared" si="65"/>
        <v>#VALUE!</v>
      </c>
      <c r="F503" s="71" t="e">
        <f t="shared" si="66"/>
        <v>#VALUE!</v>
      </c>
      <c r="G503" s="71" t="str">
        <f t="shared" si="69"/>
        <v/>
      </c>
      <c r="H503" s="71" t="str">
        <f t="shared" si="70"/>
        <v/>
      </c>
      <c r="I503" s="71" t="e">
        <f t="shared" si="67"/>
        <v>#VALUE!</v>
      </c>
      <c r="J503" s="71">
        <f>SUM($H$27:$H503)</f>
        <v>0</v>
      </c>
    </row>
    <row r="504" spans="1:10" x14ac:dyDescent="0.2">
      <c r="A504" s="3" t="str">
        <f t="shared" si="68"/>
        <v/>
      </c>
      <c r="B504" s="70" t="str">
        <f t="shared" si="64"/>
        <v/>
      </c>
      <c r="C504" s="71" t="str">
        <f t="shared" si="63"/>
        <v/>
      </c>
      <c r="D504" s="71" t="str">
        <f t="shared" si="71"/>
        <v/>
      </c>
      <c r="E504" s="72" t="e">
        <f t="shared" si="65"/>
        <v>#VALUE!</v>
      </c>
      <c r="F504" s="71" t="e">
        <f t="shared" si="66"/>
        <v>#VALUE!</v>
      </c>
      <c r="G504" s="71" t="str">
        <f t="shared" si="69"/>
        <v/>
      </c>
      <c r="H504" s="71" t="str">
        <f t="shared" si="70"/>
        <v/>
      </c>
      <c r="I504" s="71" t="e">
        <f t="shared" si="67"/>
        <v>#VALUE!</v>
      </c>
      <c r="J504" s="71">
        <f>SUM($H$27:$H504)</f>
        <v>0</v>
      </c>
    </row>
    <row r="505" spans="1:10" x14ac:dyDescent="0.2">
      <c r="A505" s="3" t="str">
        <f t="shared" si="68"/>
        <v/>
      </c>
      <c r="B505" s="70" t="str">
        <f t="shared" si="64"/>
        <v/>
      </c>
      <c r="C505" s="71" t="str">
        <f t="shared" si="63"/>
        <v/>
      </c>
      <c r="D505" s="71" t="str">
        <f t="shared" si="71"/>
        <v/>
      </c>
      <c r="E505" s="72" t="e">
        <f t="shared" si="65"/>
        <v>#VALUE!</v>
      </c>
      <c r="F505" s="71" t="e">
        <f t="shared" si="66"/>
        <v>#VALUE!</v>
      </c>
      <c r="G505" s="71" t="str">
        <f t="shared" si="69"/>
        <v/>
      </c>
      <c r="H505" s="71" t="str">
        <f t="shared" si="70"/>
        <v/>
      </c>
      <c r="I505" s="71" t="e">
        <f t="shared" si="67"/>
        <v>#VALUE!</v>
      </c>
      <c r="J505" s="71">
        <f>SUM($H$27:$H505)</f>
        <v>0</v>
      </c>
    </row>
    <row r="506" spans="1:10" x14ac:dyDescent="0.2">
      <c r="A506" s="3" t="str">
        <f t="shared" si="68"/>
        <v/>
      </c>
      <c r="B506" s="70" t="str">
        <f t="shared" si="64"/>
        <v/>
      </c>
      <c r="C506" s="71" t="str">
        <f t="shared" si="63"/>
        <v/>
      </c>
      <c r="D506" s="71" t="str">
        <f t="shared" si="71"/>
        <v/>
      </c>
      <c r="E506" s="72" t="e">
        <f t="shared" si="65"/>
        <v>#VALUE!</v>
      </c>
      <c r="F506" s="71" t="e">
        <f t="shared" si="66"/>
        <v>#VALUE!</v>
      </c>
      <c r="G506" s="71" t="str">
        <f t="shared" si="69"/>
        <v/>
      </c>
      <c r="H506" s="71" t="str">
        <f t="shared" si="70"/>
        <v/>
      </c>
      <c r="I506" s="71" t="e">
        <f t="shared" si="67"/>
        <v>#VALUE!</v>
      </c>
      <c r="J506" s="71">
        <f>SUM($H$27:$H506)</f>
        <v>0</v>
      </c>
    </row>
  </sheetData>
  <mergeCells count="24">
    <mergeCell ref="F4:H5"/>
    <mergeCell ref="B6:C6"/>
    <mergeCell ref="B7:C7"/>
    <mergeCell ref="B8:C8"/>
    <mergeCell ref="B5:C5"/>
    <mergeCell ref="F6:G6"/>
    <mergeCell ref="F7:G7"/>
    <mergeCell ref="F8:G8"/>
    <mergeCell ref="B17:C17"/>
    <mergeCell ref="B19:C19"/>
    <mergeCell ref="B18:C18"/>
    <mergeCell ref="A16:A20"/>
    <mergeCell ref="B15:C15"/>
    <mergeCell ref="B20:C20"/>
    <mergeCell ref="F9:G9"/>
    <mergeCell ref="F10:G10"/>
    <mergeCell ref="A6:A9"/>
    <mergeCell ref="A10:A12"/>
    <mergeCell ref="B16:C16"/>
    <mergeCell ref="B9:C9"/>
    <mergeCell ref="B10:C10"/>
    <mergeCell ref="B11:C11"/>
    <mergeCell ref="B12:C12"/>
    <mergeCell ref="B13:C13"/>
  </mergeCells>
  <phoneticPr fontId="0" type="noConversion"/>
  <conditionalFormatting sqref="F27:J506">
    <cfRule type="expression" dxfId="4" priority="5" stopIfTrue="1">
      <formula>IF(ROW(F27)&gt;Last_Row,TRUE, FALSE)</formula>
    </cfRule>
    <cfRule type="expression" dxfId="3" priority="6" stopIfTrue="1">
      <formula>IF(ROW(F27)=Last_Row,TRUE, FALSE)</formula>
    </cfRule>
    <cfRule type="expression" dxfId="2" priority="7" stopIfTrue="1">
      <formula>IF(ROW(F27)&lt;=Last_Row,TRUE, FALSE)</formula>
    </cfRule>
  </conditionalFormatting>
  <conditionalFormatting sqref="A27:J506">
    <cfRule type="expression" dxfId="1" priority="2" stopIfTrue="1">
      <formula>IF(ROW(A27)&gt;Last_Row,TRUE, FALSE)</formula>
    </cfRule>
    <cfRule type="expression" dxfId="0" priority="3" stopIfTrue="1">
      <formula>$A$27:$A$480&lt;=$H$8</formula>
    </cfRule>
  </conditionalFormatting>
  <dataValidations count="8">
    <dataValidation type="list" allowBlank="1" showInputMessage="1" showErrorMessage="1" errorTitle="Years" error="Please enter a whole number of years from 1 to 40." promptTitle="Loan Period" prompt="Select Number of Years" sqref="D17">
      <formula1>$S$27:$S$32</formula1>
    </dataValidation>
    <dataValidation type="list" allowBlank="1" showInputMessage="1" showErrorMessage="1" promptTitle="Extra Payments" prompt="Enter an amount here if you want to make additional principal payments every pay period._x000a__x000a_" sqref="D20">
      <formula1>$U$27:$U$47</formula1>
    </dataValidation>
    <dataValidation type="list" allowBlank="1" showInputMessage="1" showErrorMessage="1" promptTitle="Interest Rate" prompt="Select Interest Rate" sqref="D16">
      <formula1>$R$27:$R$127</formula1>
    </dataValidation>
    <dataValidation type="list" allowBlank="1" showInputMessage="1" showErrorMessage="1" promptTitle="Down Payment" prompt="Select a Dollar Figure for &quot;Fixed Amount&quot;, OR select a &quot;Percentage&quot; of the Purchase Price" sqref="D7">
      <formula1>$N$27:$N$77</formula1>
    </dataValidation>
    <dataValidation type="list" allowBlank="1" showInputMessage="1" showErrorMessage="1" promptTitle="Down Payment" prompt="Select a Dollar Figure for &quot;Fixed Amount&quot;, OR select a &quot;Percentage&quot; of the Purchase Price" sqref="D6">
      <formula1>$M$27:$M$107</formula1>
    </dataValidation>
    <dataValidation type="list" allowBlank="1" showInputMessage="1" showErrorMessage="1" sqref="D5">
      <formula1>$L$27:$L$107</formula1>
    </dataValidation>
    <dataValidation type="list" allowBlank="1" showInputMessage="1" showErrorMessage="1" sqref="D10">
      <formula1>$O$27:$O$77</formula1>
    </dataValidation>
    <dataValidation type="list" allowBlank="1" showInputMessage="1" showErrorMessage="1" sqref="D11">
      <formula1>$P$27:$P$77</formula1>
    </dataValidation>
  </dataValidations>
  <pageMargins left="0.5" right="0.5" top="0.5" bottom="0.5" header="0.5" footer="0.5"/>
  <pageSetup scale="80" orientation="landscape" r:id="rId1"/>
  <headerFooter alignWithMargins="0"/>
  <ignoredErrors>
    <ignoredError sqref="F27:F385 I27:I385 F386:I506" evalError="1"/>
    <ignoredError sqref="E28:E29 E61:E66 E84:E108 E109:E141 E142:E182 E183:E270 E271:E359 E360:E385 E386:E506 E68:E83 E31:E60" evalError="1" unlockedFormula="1"/>
    <ignoredError sqref="H28:H40 A369:A385 B28:B40 B41:B368 H27 H41:H368 A30:A40 H369:H385 B369:B385 A41:A67 A69:A36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Palmer</dc:creator>
  <cp:lastModifiedBy>Savannah Braun</cp:lastModifiedBy>
  <dcterms:created xsi:type="dcterms:W3CDTF">2006-09-15T19:51:41Z</dcterms:created>
  <dcterms:modified xsi:type="dcterms:W3CDTF">2018-06-05T19:08:23Z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  <property fmtid="{D5CDD505-2E9C-101B-9397-08002B2CF9AE}" pid="4" name="_AdHocReviewCycleID">
    <vt:i4>596359756</vt:i4>
  </property>
  <property fmtid="{D5CDD505-2E9C-101B-9397-08002B2CF9AE}" pid="5" name="_NewReviewCycle">
    <vt:lpwstr/>
  </property>
  <property fmtid="{D5CDD505-2E9C-101B-9397-08002B2CF9AE}" pid="6" name="_EmailSubject">
    <vt:lpwstr>financing info</vt:lpwstr>
  </property>
  <property fmtid="{D5CDD505-2E9C-101B-9397-08002B2CF9AE}" pid="7" name="_AuthorEmail">
    <vt:lpwstr>jhoerman@nitehawksweepers.com</vt:lpwstr>
  </property>
  <property fmtid="{D5CDD505-2E9C-101B-9397-08002B2CF9AE}" pid="8" name="_AuthorEmailDisplayName">
    <vt:lpwstr>Jake Hoerman</vt:lpwstr>
  </property>
  <property fmtid="{D5CDD505-2E9C-101B-9397-08002B2CF9AE}" pid="9" name="_ReviewingToolsShownOnce">
    <vt:lpwstr/>
  </property>
</Properties>
</file>